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R\Documents\1 Praca UP\Artykuły, referaty, prezentacje\2016-01 EBER PO 2013-05 Dania Entrepreneurship Education\"/>
    </mc:Choice>
  </mc:AlternateContent>
  <bookViews>
    <workbookView xWindow="-12" yWindow="48" windowWidth="7680" windowHeight="7632" firstSheet="2" activeTab="3"/>
  </bookViews>
  <sheets>
    <sheet name="Table1 - National Core Curric." sheetId="1" r:id="rId1"/>
    <sheet name="Table2 - 1 Curriculum (NE)" sheetId="2" r:id="rId2"/>
    <sheet name="Data_NCC_gymnasium" sheetId="4" r:id="rId3"/>
    <sheet name="Fig.1" sheetId="5" r:id="rId4"/>
    <sheet name="Fig.2" sheetId="6" r:id="rId5"/>
    <sheet name="Data_NCC_POST-gymnasium" sheetId="7" r:id="rId6"/>
    <sheet name="Fig.3" sheetId="8" r:id="rId7"/>
    <sheet name="Fig.4" sheetId="9" r:id="rId8"/>
  </sheets>
  <calcPr calcId="152511"/>
</workbook>
</file>

<file path=xl/calcChain.xml><?xml version="1.0" encoding="utf-8"?>
<calcChain xmlns="http://schemas.openxmlformats.org/spreadsheetml/2006/main">
  <c r="Q23" i="7" l="1"/>
  <c r="P23" i="7"/>
  <c r="O23" i="7"/>
  <c r="N23" i="7"/>
  <c r="M23" i="7"/>
  <c r="L23" i="7"/>
  <c r="K23" i="7"/>
  <c r="J23" i="7"/>
  <c r="G3" i="7"/>
  <c r="G5" i="7"/>
  <c r="G2"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I4"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2" i="7"/>
  <c r="E33" i="7"/>
  <c r="C33" i="7"/>
  <c r="F2" i="4"/>
  <c r="S4" i="4" s="1"/>
  <c r="F33" i="7" l="1"/>
  <c r="G4" i="7"/>
  <c r="AI4" i="4"/>
  <c r="R4" i="4"/>
  <c r="AD4" i="4"/>
  <c r="AH4" i="4"/>
  <c r="L4" i="4"/>
  <c r="X4" i="4"/>
  <c r="Y4" i="4"/>
  <c r="AK4" i="4"/>
  <c r="AC4" i="4"/>
  <c r="Q4" i="4"/>
  <c r="I4" i="4"/>
  <c r="U4" i="4"/>
  <c r="AE4" i="4"/>
  <c r="M4" i="4"/>
  <c r="AA4" i="4"/>
  <c r="AJ4" i="4"/>
  <c r="P4" i="4"/>
  <c r="H4" i="4"/>
  <c r="T4" i="4"/>
  <c r="AF4" i="4"/>
  <c r="AB4" i="4"/>
  <c r="J15" i="4" s="1"/>
  <c r="AG4" i="4"/>
  <c r="K15" i="4" s="1"/>
  <c r="N4" i="4"/>
  <c r="J4" i="4"/>
  <c r="Z4" i="4"/>
  <c r="V4" i="4"/>
  <c r="O4" i="4"/>
  <c r="K4" i="4"/>
  <c r="G4" i="4"/>
  <c r="W4" i="4"/>
  <c r="C2" i="2"/>
  <c r="AH4" i="2" s="1"/>
  <c r="G4" i="1"/>
  <c r="K4" i="1"/>
  <c r="O4" i="1"/>
  <c r="S4" i="1"/>
  <c r="W4" i="1"/>
  <c r="AA4" i="1"/>
  <c r="AE4" i="1"/>
  <c r="D4" i="1"/>
  <c r="C2" i="1"/>
  <c r="H4" i="1" s="1"/>
  <c r="I15" i="4" l="1"/>
  <c r="AD4" i="1"/>
  <c r="R4" i="1"/>
  <c r="F4" i="1"/>
  <c r="H15" i="4"/>
  <c r="AH4" i="1"/>
  <c r="Z4" i="1"/>
  <c r="V4" i="1"/>
  <c r="N4" i="1"/>
  <c r="J4" i="1"/>
  <c r="AG4" i="1"/>
  <c r="AC4" i="1"/>
  <c r="Y4" i="1"/>
  <c r="U4" i="1"/>
  <c r="Q4" i="1"/>
  <c r="M4" i="1"/>
  <c r="I4" i="1"/>
  <c r="E4" i="1"/>
  <c r="Y8" i="7"/>
  <c r="J7" i="7"/>
  <c r="N7" i="7"/>
  <c r="R7" i="7"/>
  <c r="V7" i="7"/>
  <c r="Z7" i="7"/>
  <c r="AD7" i="7"/>
  <c r="AH7" i="7"/>
  <c r="AL7" i="7"/>
  <c r="K6" i="7"/>
  <c r="G6" i="7" s="1"/>
  <c r="O6" i="7"/>
  <c r="S6" i="7"/>
  <c r="W6" i="7"/>
  <c r="AA6" i="7"/>
  <c r="AE6" i="7"/>
  <c r="AI6" i="7"/>
  <c r="AM6" i="7"/>
  <c r="Q7" i="7"/>
  <c r="Y7" i="7"/>
  <c r="AG7" i="7"/>
  <c r="J6" i="7"/>
  <c r="V6" i="7"/>
  <c r="Z6" i="7"/>
  <c r="AL6" i="7"/>
  <c r="K7" i="7"/>
  <c r="O7" i="7"/>
  <c r="S7" i="7"/>
  <c r="W7" i="7"/>
  <c r="AA7" i="7"/>
  <c r="AE7" i="7"/>
  <c r="AI7" i="7"/>
  <c r="AM7" i="7"/>
  <c r="L6" i="7"/>
  <c r="P6" i="7"/>
  <c r="T6" i="7"/>
  <c r="X6" i="7"/>
  <c r="AB6" i="7"/>
  <c r="AF6" i="7"/>
  <c r="AJ6" i="7"/>
  <c r="I6" i="7"/>
  <c r="M7" i="7"/>
  <c r="U7" i="7"/>
  <c r="AC7" i="7"/>
  <c r="AK7" i="7"/>
  <c r="R6" i="7"/>
  <c r="AD6" i="7"/>
  <c r="L7" i="7"/>
  <c r="P7" i="7"/>
  <c r="T7" i="7"/>
  <c r="X7" i="7"/>
  <c r="AB7" i="7"/>
  <c r="AF7" i="7"/>
  <c r="AJ7" i="7"/>
  <c r="I7" i="7"/>
  <c r="G7" i="7" s="1"/>
  <c r="M6" i="7"/>
  <c r="Q6" i="7"/>
  <c r="U6" i="7"/>
  <c r="Y6" i="7"/>
  <c r="AC6" i="7"/>
  <c r="AG6" i="7"/>
  <c r="AK6" i="7"/>
  <c r="N6" i="7"/>
  <c r="AH6" i="7"/>
  <c r="AF4" i="1"/>
  <c r="AB4" i="1"/>
  <c r="X4" i="1"/>
  <c r="T4" i="1"/>
  <c r="P4" i="1"/>
  <c r="L4" i="1"/>
  <c r="AM8" i="7"/>
  <c r="Z8" i="7"/>
  <c r="O8" i="7"/>
  <c r="AE8" i="7"/>
  <c r="I8" i="7"/>
  <c r="S8" i="7"/>
  <c r="J8" i="7"/>
  <c r="X8" i="7"/>
  <c r="U8" i="7"/>
  <c r="L8" i="7"/>
  <c r="AB8" i="7"/>
  <c r="W8" i="7"/>
  <c r="AC8" i="7"/>
  <c r="K8" i="7"/>
  <c r="T8" i="7"/>
  <c r="AJ8" i="7"/>
  <c r="AI8" i="7"/>
  <c r="Q8" i="7"/>
  <c r="AK8" i="7"/>
  <c r="V8" i="7"/>
  <c r="AL8" i="7"/>
  <c r="N8" i="7"/>
  <c r="AD8" i="7"/>
  <c r="P8" i="7"/>
  <c r="AF8" i="7"/>
  <c r="AA8" i="7"/>
  <c r="M8" i="7"/>
  <c r="AG8" i="7"/>
  <c r="R8" i="7"/>
  <c r="AH8" i="7"/>
  <c r="F4" i="4"/>
  <c r="M4" i="2"/>
  <c r="U4" i="2"/>
  <c r="E4" i="2"/>
  <c r="Y4" i="2"/>
  <c r="I4" i="2"/>
  <c r="AC4" i="2"/>
  <c r="Q4" i="2"/>
  <c r="AG4" i="2"/>
  <c r="G4" i="2"/>
  <c r="K4" i="2"/>
  <c r="O4" i="2"/>
  <c r="S4" i="2"/>
  <c r="W4" i="2"/>
  <c r="AA4" i="2"/>
  <c r="AE4" i="2"/>
  <c r="D4" i="2"/>
  <c r="H4" i="2"/>
  <c r="L4" i="2"/>
  <c r="P4" i="2"/>
  <c r="T4" i="2"/>
  <c r="X4" i="2"/>
  <c r="AB4" i="2"/>
  <c r="AF4" i="2"/>
  <c r="F4" i="2"/>
  <c r="J4" i="2"/>
  <c r="N4" i="2"/>
  <c r="R4" i="2"/>
  <c r="V4" i="2"/>
  <c r="Z4" i="2"/>
  <c r="AD4" i="2"/>
  <c r="G8" i="7" l="1"/>
</calcChain>
</file>

<file path=xl/sharedStrings.xml><?xml version="1.0" encoding="utf-8"?>
<sst xmlns="http://schemas.openxmlformats.org/spreadsheetml/2006/main" count="786" uniqueCount="226">
  <si>
    <t>Code</t>
  </si>
  <si>
    <t>E1</t>
  </si>
  <si>
    <t>E2</t>
  </si>
  <si>
    <t>E3</t>
  </si>
  <si>
    <t>E4</t>
  </si>
  <si>
    <t>E5</t>
  </si>
  <si>
    <t>E6</t>
  </si>
  <si>
    <t>E8</t>
  </si>
  <si>
    <t>E9</t>
  </si>
  <si>
    <t>E10</t>
  </si>
  <si>
    <t>E11</t>
  </si>
  <si>
    <t>B1</t>
  </si>
  <si>
    <t>B3</t>
  </si>
  <si>
    <t>B4</t>
  </si>
  <si>
    <t>B6</t>
  </si>
  <si>
    <t>B8</t>
  </si>
  <si>
    <t>B10 (PL)</t>
  </si>
  <si>
    <t>SO1</t>
  </si>
  <si>
    <t>SO2</t>
  </si>
  <si>
    <t>SE2</t>
  </si>
  <si>
    <t>SE5 (PL)</t>
  </si>
  <si>
    <t>E7</t>
  </si>
  <si>
    <t>SO3</t>
  </si>
  <si>
    <t>B2</t>
  </si>
  <si>
    <t>B5</t>
  </si>
  <si>
    <t>B7</t>
  </si>
  <si>
    <t>B9</t>
  </si>
  <si>
    <t>SO4</t>
  </si>
  <si>
    <t>SO5</t>
  </si>
  <si>
    <t>SE1</t>
  </si>
  <si>
    <t>SE3</t>
  </si>
  <si>
    <t>SE4</t>
  </si>
  <si>
    <t>missing</t>
  </si>
  <si>
    <t>[Uczeń potrafi] wymienić rodzaje spółek / [The pupil is able] to list the types of companies</t>
  </si>
  <si>
    <t>WOS 24.1 explain on the examples from the life of his own family, place of living and the whole country how work and entrepreneurship help in fulfilling economic needs.</t>
  </si>
  <si>
    <t>WOS 25.3 Describe market economy (private ownership, freedom in profit, entrepreneurship); economy, competition, aspiration for making a profit, entrepreneurship.</t>
  </si>
  <si>
    <t xml:space="preserve">WOS 25.4 explain the effects of the law of supply and demand and price as a market regulator, analyses the market of a selected product and service.   </t>
  </si>
  <si>
    <t>WOS 23.3 explain, referring to the examples, what is globalisation in culture, economy and politics, assesses its effects;</t>
  </si>
  <si>
    <t xml:space="preserve">WOS 26.4 explain the customer rights and how to pursue them. </t>
  </si>
  <si>
    <t>WOS 25.2 give the examples of rational and irrational management; applies the rules of rational management in reference to own resources (time, money)</t>
  </si>
  <si>
    <t>WOS 27.1  show the examples of functions and forms of money in a market economy</t>
  </si>
  <si>
    <t>WOS 27.2 explain what are the central bank, commercial banks and the stock exchange engaged in;</t>
  </si>
  <si>
    <t xml:space="preserve">WOS 27.3 search and put together different bank offers (accounts, deposits, credits, investment funds); explains how to save and invest money; </t>
  </si>
  <si>
    <t>M 5.4 apply the percentage calculations for solving practical problems, for example s/he counts interest for annual deposits</t>
  </si>
  <si>
    <t>WOS 20.4 explain, where the financial resources in EU budget come from and how they are spent</t>
  </si>
  <si>
    <t>WOS 21.2 search information on the use of EU funds by Polish citizens, enterprises and institutions;</t>
  </si>
  <si>
    <t>WOS 28.2 mention the most important national revenues and expenditures; explains what the national budget is;</t>
  </si>
  <si>
    <t>WOS 28.3 present main sorts of taxes in Poland (PIT, VAT, CIT) and calculates the value of PIT tax on the basis of specific data</t>
  </si>
  <si>
    <t>WOS 29.2 explain the functionality of an enterprise and calculate gross receipts, costs, income and profit;</t>
  </si>
  <si>
    <t>WOS 25.1 present business entities (households, enterprises, the state) and relations between them;</t>
  </si>
  <si>
    <t>WOS 26.1 explain on selected examples, how a household functions;</t>
  </si>
  <si>
    <t>WOS 26.2 mention main sources of income and expenses in a household, plan its budget;</t>
  </si>
  <si>
    <t>WOS 26.3 prepare the budget of a specific undertaking from the life of a pupil, a class or a school; considers expenses and sources of their funding;</t>
  </si>
  <si>
    <t>WOS 26.2 mention main sources of income and expenses of a household, plan its budget</t>
  </si>
  <si>
    <t>WOS 28.1 explain the following definitions: gross domestic product, economic growth, inflation, recession; interprets relevant statistical data;</t>
  </si>
  <si>
    <t>M 8.4 read out and interpret the information described with the graphs of a function (including graphs describing occurrences appearing in nature, economy, everyday life);</t>
  </si>
  <si>
    <t>M 9.1. interpret data described with tables, bar and pie diagrams, graphs;</t>
  </si>
  <si>
    <t>WOS 30.2  search for the information about job opportunities on the local, regional and domestic labour market (employment offices, advertisements, Internet);</t>
  </si>
  <si>
    <t>WOS 30.3 draft the curriculum vitae and the letter of application;</t>
  </si>
  <si>
    <t>WOS 30.4  indicate main causes of the unemployment in the place of living, the region and Poland; judges its consequences.</t>
  </si>
  <si>
    <t>WOS 29.1 explain, what running a privately owned business activity consists in;</t>
  </si>
  <si>
    <t>WOS 24.3 apply the regulations of the work organization in practice (establishing the purpose, planning, division of tasks, schedule, evaluation of effects).</t>
  </si>
  <si>
    <t>WOS 31.1 present ethical principles by which they should be guided to the worker and the employer; explain, what the social responsibility of the business consists in</t>
  </si>
  <si>
    <t>WOS 29.3 show main elements of marketing action (product, price, place, promotion) and explain their meaning on examples for the enterprise and consumers;</t>
  </si>
  <si>
    <t>WOS 29.4 present main rights and duties of the employee; explain, what is the functionality of national retirement and health insurances.</t>
  </si>
  <si>
    <t xml:space="preserve">WOS 31.2 give examples of phenomena from the black economy and judge them </t>
  </si>
  <si>
    <t>WOS 31.3 clarify the mechanism of the corruption and judge effects of this phenomenon for the economy.</t>
  </si>
  <si>
    <t xml:space="preserve">JP I.1.6 recognize statements of emotional and coaxing character; </t>
  </si>
  <si>
    <t xml:space="preserve">JP I.1.7 recognize intentions of the statement (approval, disapproval, negation, provocation); </t>
  </si>
  <si>
    <t>JP I.1.8. notice possible signs of aggression and the manipulation in the statement;</t>
  </si>
  <si>
    <t>JP I.1.9 recognize argumentative statement, shows the thesis, arguments and conclusions;</t>
  </si>
  <si>
    <t xml:space="preserve">JP III.1.1 create consistent oral statements (monologue and dialogue) and written in the following species forms: (…) adapt the variety and the style of the tongue to the kind, in which s/he give their opinion; </t>
  </si>
  <si>
    <t>JP III.1.5. participate in discussion, justify the own sentence, adopt views of the other or polemicise with them;</t>
  </si>
  <si>
    <t>JP III.1.6. follow principles of ethics of the speech in different communications situations, among others s/he knows consequences of applying forms characteristic of electronic media, so as: SMS, e-mail, chat, blog (is aware of danger of cheating and manipulations caused by the anonymity of participants in the web, of simple offending strangers, ridiculing and shaming others as a result of distributing images showing them in embarrassing situations; know effects of lie, manipulation, irony);</t>
  </si>
  <si>
    <t xml:space="preserve">JP III.1.7. apply principles of the verbal etiquette - know in what way to turn to the interviewed person depending on the situation and the relation, matching it with the person to which he is talking (adult, peer, strange, close person), s/he knows polite formulae, knows the linguistic conventions dependent on the environment (e.g. form of address to teacher, doctor, professor of a university), is aware of consequences of using inappropriate and offensive formats; </t>
  </si>
  <si>
    <t>WŻR 5. Assertive behaviours.</t>
  </si>
  <si>
    <t xml:space="preserve">WŻR 2. Structure of good relations with parents. The generation gap; causes and ways of solving conflicts. (…)  </t>
  </si>
  <si>
    <t>WOS 30.1. make plans for further education (including selection of the post-secondary school), considering own preferences and predispositions;</t>
  </si>
  <si>
    <t>WOS 24.2 present features and abilities of an entrepreneurial  man; participate in public undertakings which let develop them;</t>
  </si>
  <si>
    <t xml:space="preserve">[The pupil is able] to explain terms: economy, economics (…) </t>
  </si>
  <si>
    <t xml:space="preserve">[The pupil is able] to explain terms: currency, national income, run, fall, growth in the economy, recession, </t>
  </si>
  <si>
    <t xml:space="preserve">[The pupil is able] to show effects of the crisis and an economic boom </t>
  </si>
  <si>
    <t xml:space="preserve">[The pupil is able] to list the most important sectors of the economy, </t>
  </si>
  <si>
    <t xml:space="preserve">[The pupil is able] to discuss differences between the centrally planned economy and the free market economy, </t>
  </si>
  <si>
    <t xml:space="preserve">[The pupil is able] to explain terms: (…) demand, supply, (…) </t>
  </si>
  <si>
    <t>[The pupil is able] to describe main trends in the Polish foreign policy and the international cooperation,</t>
  </si>
  <si>
    <t>[The pupil is able] to list the rights being entitled to consumers,</t>
  </si>
  <si>
    <t xml:space="preserve">[The pupil is able] to show institutions dealing with the protection of consumers' rights, </t>
  </si>
  <si>
    <t xml:space="preserve">[The pupil is able] to explain terms: (…) guarantee, customer complaint, </t>
  </si>
  <si>
    <t xml:space="preserve">[The pupil is able] to describe the history of money, </t>
  </si>
  <si>
    <t xml:space="preserve">[The pupil is able] to discuss functions and meaning of money, </t>
  </si>
  <si>
    <t xml:space="preserve">[The pupil is able] to discuss objectives of the central bank and commercial banks, </t>
  </si>
  <si>
    <t xml:space="preserve">[The pupil is able] to characterize the functionality of the stock exchange, </t>
  </si>
  <si>
    <t xml:space="preserve">[The pupil is able] to explain terms: currency, (…) bull market, slump, (…), inflation, (…) </t>
  </si>
  <si>
    <t xml:space="preserve">[The pupil is able] to explain why taxes exist, </t>
  </si>
  <si>
    <t>[The pupil is able] to list basic types of taxes</t>
  </si>
  <si>
    <t xml:space="preserve">[The pupil is able] to describe the notion, sources and the structure of the state budget, </t>
  </si>
  <si>
    <t xml:space="preserve">[The pupil is able] to make budget of the household up and to give its structure, </t>
  </si>
  <si>
    <t xml:space="preserve">[The pupil is able] to explain terms: currency, national income, (…) growth in the economy, recession, inflation, GDP, </t>
  </si>
  <si>
    <t xml:space="preserve">[The pupil is able] to present ways of calculating the GDP, </t>
  </si>
  <si>
    <t xml:space="preserve">[The pupil is able] to formulate conclusions resulting from the analysis of statistical introduced graphically </t>
  </si>
  <si>
    <t xml:space="preserve">[The pupil is able] to draw up diagrams showing statistical data with the help of a spreadsheet </t>
  </si>
  <si>
    <t xml:space="preserve">[The pupil is able] to characterize the local labour market and possibilities of an overseas posting, </t>
  </si>
  <si>
    <t xml:space="preserve">[The pupil is able] to understand causes and effects of the unemployment, </t>
  </si>
  <si>
    <t xml:space="preserve">[The pupil is able] to give forms of the care of the state of unemployed persons. </t>
  </si>
  <si>
    <t>[The pupil is able] to discuss procedures of applying for a job</t>
  </si>
  <si>
    <t xml:space="preserve">[The pupil is able] to write the letter of application and the CV </t>
  </si>
  <si>
    <t xml:space="preserve">[The pupil is able] to edit: (…) curriculum vitae, letter of application, CV, (…) </t>
  </si>
  <si>
    <t xml:space="preserve">[The pupil is able] to present laws being entitled to employees and to list organizations defending these laws </t>
  </si>
  <si>
    <t xml:space="preserve">[The pupil is able] to show thecauses of professional mobility </t>
  </si>
  <si>
    <t xml:space="preserve">[The pupil is able] to give procedures essential to found the own company </t>
  </si>
  <si>
    <t xml:space="preserve">[The pupil is able] to list ethical norms applying to the employer and the employee </t>
  </si>
  <si>
    <t xml:space="preserve">[The pupil is able] to show examples of unethical market action, so as „ ” black economy, „ work black ”, the corruption, </t>
  </si>
  <si>
    <t xml:space="preserve">[The pupil is able] to list different methods of the intercommunication of people, </t>
  </si>
  <si>
    <t xml:space="preserve">[The pupil is able] to hold talks in the cultural way, </t>
  </si>
  <si>
    <t xml:space="preserve">[The pupil is able] to appear publicly, e.g. to participate in discussion, for debate, </t>
  </si>
  <si>
    <t xml:space="preserve">understand the listened statement and react to it appropriately to its contents and the communicative situation , applying linguistic and non-linguistic means of expression </t>
  </si>
  <si>
    <t xml:space="preserve">[The pupil is able] to initiate and keep a conversation going </t>
  </si>
  <si>
    <t>[The pupil is able] to formulate statements about information or coaxing character,</t>
  </si>
  <si>
    <t xml:space="preserve">[The pupil is able] to take the floor, formulate own judgements, approve or negate someone's sentence, sum up discussion </t>
  </si>
  <si>
    <t xml:space="preserve">[The pupil is able] to list a few ways of solving conflicts, </t>
  </si>
  <si>
    <t xml:space="preserve">[The pupil is able] to conduct negotiations, </t>
  </si>
  <si>
    <t xml:space="preserve">[The pupil is able] to list the types of schools in Poland and possibilities of the further education, </t>
  </si>
  <si>
    <t xml:space="preserve">[The pupil is able] to give abilities essential to carry out specific professions </t>
  </si>
  <si>
    <t xml:space="preserve">[The pupil is able] to discuss the role of the continuing education in human's life, </t>
  </si>
  <si>
    <t>Citation from the curriculum</t>
  </si>
  <si>
    <t>B10</t>
  </si>
  <si>
    <t>SE5</t>
  </si>
  <si>
    <t>Quotation from the curriculum</t>
  </si>
  <si>
    <t>Bibliographical reference of the curriculum (maybe special part)</t>
  </si>
  <si>
    <t>Page</t>
  </si>
  <si>
    <t>WOS 29.1  explain, what running a privately owned business activity consists in</t>
  </si>
  <si>
    <t>Rozporządzenie_MEN</t>
  </si>
  <si>
    <t>B10(PL)</t>
  </si>
  <si>
    <t>WOS 31.3 clarify the mechanism of the corruption and judge effects of this phenomenon for the economy</t>
  </si>
  <si>
    <t>WOS 24.3  apply the regulations of the work organization in practice (establishing the purpose, planning, division of tasks, schedule, evaluation of effects)</t>
  </si>
  <si>
    <t>WOS 31.1  present ethical principles by which they should be guided to the worker and the employer; explain, what the social responsibility of the business consists in</t>
  </si>
  <si>
    <t>WOS 29.3 show main elements of marketing action (product, price, place, promotion) and explain their meaning on examples for the enterprise and consumers</t>
  </si>
  <si>
    <t>WOS 29.4 present main rights and duties of the employee; explain, what is the functionality of national retirement and health insurances</t>
  </si>
  <si>
    <t>explain on the examples from the life of his own family, place of living and the whole country how work and entrepreneurship help in fulfilling economic needs</t>
  </si>
  <si>
    <t>M 8.4  read out and interpret the information described with the graphs of a function (including graphs describing occurrences appearing in nature, economy, everyday life)</t>
  </si>
  <si>
    <t>M 9.1.interpret data described with tables, bar and pie diagrams, graphs</t>
  </si>
  <si>
    <t>WOS 28.1 explain the following definitions: gross domestic product, economic growth, inflation, recession; interprets relevant statistical data</t>
  </si>
  <si>
    <t>WOS 30.2  search for the information about job opportunities on the local, regional and domestic labour market (employment offices, advertisements, Internet)</t>
  </si>
  <si>
    <t>WOS 30.4  indicate main causes of the unemployment in the place of living, the region and Poland; judges its consequences</t>
  </si>
  <si>
    <t>WOS 25.3  describe market economy (private ownership, freedom in profit, entrepreneurship); economy, competition, aspiration for making a profit, entrepreneurship</t>
  </si>
  <si>
    <t xml:space="preserve">WOS 25.4 explain the effects of the law of supply and demand and price as a market regulator, analyses the market of a selected product and service   </t>
  </si>
  <si>
    <t>WOS 23.3 explain, referring to the examples, what is globalisation in culture, economy and politics, assesses its effects</t>
  </si>
  <si>
    <t>WOS 25.2  give the examples of rational and irrational management; applies the rules of rational management in reference to own resources (time, money)</t>
  </si>
  <si>
    <t>WOS 27.2 explain what are the central bank, commercial banks and the stock exchange engaged in</t>
  </si>
  <si>
    <t>WOS 27.3 search and put together different bank offers (accounts, deposits, credits, investment funds); explains how to save and invest money</t>
  </si>
  <si>
    <t>WOS 21.2 search information on the use of EU funds by Polish citizens, enterprises and institutions</t>
  </si>
  <si>
    <t>WOS 28.2 mention the most important national revenues and expenditures; explains what the national budget is</t>
  </si>
  <si>
    <t>WOS 29.2 explain the functionality of an enterprise and calculate gross receipts, costs, income and profit</t>
  </si>
  <si>
    <t>WOS 25.1 present business entities (households, enterprises, the state) and relations between them</t>
  </si>
  <si>
    <t>WOS 26.1  explain on selected examples, how a household functions</t>
  </si>
  <si>
    <t>WOS 26.2  mention main sources of income and expenses of a household, plan its budget</t>
  </si>
  <si>
    <t>WOS 26.3  prepare the budget of a specific undertaking from the life of a pupil, a class or a school; considers expenses and sources of their funding</t>
  </si>
  <si>
    <t>WOS 30.1. make plans for further education (including selection of the post-secondary school), considering own preferences and predispositions</t>
  </si>
  <si>
    <t>SE5(PL)</t>
  </si>
  <si>
    <t>WOS 24.2  present features and abilities of an entrepreneurial  man; participate in public undertakings which let develop them</t>
  </si>
  <si>
    <t>JP I.1.6 recognize statements of emotional and coaxing character</t>
  </si>
  <si>
    <t>JP I.1.7 recognize intentions of the statement (approval, disapproval, negation, provocation)</t>
  </si>
  <si>
    <t>JP I.1.8. notice possible signs of aggression and the manipulation in the statement</t>
  </si>
  <si>
    <t>JP I.1.9 recognize argumentative statement, shows the thesis, arguments and conclusions</t>
  </si>
  <si>
    <t>JP III.1.1  create consistent oral statements (monologue and dialogue) and written in the following species forms: (…) adapt the variety and the style of the tongue to the kind, in which s/he give their opinion</t>
  </si>
  <si>
    <t>JP III.1.5. participate in discussion, justify the own sentence, adopt views of the other or polemicise with them</t>
  </si>
  <si>
    <t>JP III.1.6.  follow principles of ethics of the speech in different communications situations, among others s/he knows consequences of applying forms characteristic of electronic media, so as: SMS, e-mail, chat, blog (is aware of danger of cheating and manipulations caused by the anonymity of participants in the web, of simple offending strangers, ridiculing and shaming others as a result of distributing images showing them in embarrassing situations; know effects of lie, manipulation, irony)</t>
  </si>
  <si>
    <t>JP III.1.7. apply principles of the verbal etiquette - know in what way to turn to the interviewed person depending on the situation and the relation, matching it with the person to which he is talking (adult, peer, strange, close person), s/he knows polite formulae, knows the linguistic conventions dependent on the environment (e.g. form of address to teacher, doctor, professor of a university), is aware of consequences of using inappropriate and offensive formats</t>
  </si>
  <si>
    <t>WŻR 5. Assertive behaviours</t>
  </si>
  <si>
    <r>
      <t>WOS 26.4</t>
    </r>
    <r>
      <rPr>
        <sz val="9"/>
        <color rgb="FFFF0000"/>
        <rFont val="Arial"/>
        <family val="2"/>
        <charset val="238"/>
      </rPr>
      <t xml:space="preserve"> explain </t>
    </r>
    <r>
      <rPr>
        <sz val="9"/>
        <rFont val="Arial"/>
        <family val="2"/>
      </rPr>
      <t>the customer rights and how to pursue them</t>
    </r>
  </si>
  <si>
    <r>
      <t xml:space="preserve">WOS 20.4 </t>
    </r>
    <r>
      <rPr>
        <sz val="9"/>
        <color rgb="FFFF0000"/>
        <rFont val="Arial"/>
        <family val="2"/>
        <charset val="238"/>
      </rPr>
      <t>explain,</t>
    </r>
    <r>
      <rPr>
        <sz val="9"/>
        <rFont val="Arial"/>
        <family val="2"/>
      </rPr>
      <t xml:space="preserve"> where the financial resources in EU budget come from and how they are spent</t>
    </r>
  </si>
  <si>
    <t>Aggregated data (national criterion excluded)</t>
  </si>
  <si>
    <t>Knowledge based competencies in business</t>
  </si>
  <si>
    <t>Knowledge based competencies in economics</t>
  </si>
  <si>
    <t>Self competencies with emphasis on entrepreneurial thinking</t>
  </si>
  <si>
    <t>Social competencies</t>
  </si>
  <si>
    <t>POL</t>
  </si>
  <si>
    <t>punkty podstawy PP</t>
  </si>
  <si>
    <t>ilość PP</t>
  </si>
  <si>
    <t>punkty EwP</t>
  </si>
  <si>
    <t>ilość EwP</t>
  </si>
  <si>
    <t>suma PP i EwP</t>
  </si>
  <si>
    <t>1.1, 1.3</t>
  </si>
  <si>
    <t>1.7</t>
  </si>
  <si>
    <t>2.6, 2.7</t>
  </si>
  <si>
    <t>2.3</t>
  </si>
  <si>
    <t>4.2</t>
  </si>
  <si>
    <t>4.1, 4.3, 4.4, 4.5, 4.6</t>
  </si>
  <si>
    <t>2.4, 3.1, 3.2, 3.3, 3.4, 3.5, 3.6, 3.7, 3.8, 3.10, 4.7</t>
  </si>
  <si>
    <t>2.1, 2,2, 2.5, 4.9</t>
  </si>
  <si>
    <t>4.8, 4.11, 4.12</t>
  </si>
  <si>
    <t xml:space="preserve">5.2, </t>
  </si>
  <si>
    <t>1.10, 1.11,</t>
  </si>
  <si>
    <t>5.3.</t>
  </si>
  <si>
    <t>1.4, 5.6</t>
  </si>
  <si>
    <t>1.2, 5.7</t>
  </si>
  <si>
    <t>5.8</t>
  </si>
  <si>
    <t>5.1, 5.4, 5.5, 5.10</t>
  </si>
  <si>
    <t>6.1, 6.3, 6.4, 6.5, 6.6</t>
  </si>
  <si>
    <t>1.5, 1.6, 6.2</t>
  </si>
  <si>
    <t>1.8, 1.9, 6.7,</t>
  </si>
  <si>
    <t>3.9, 4.10, 6.8</t>
  </si>
  <si>
    <t>5.9, 6.9</t>
  </si>
  <si>
    <t>1.5</t>
  </si>
  <si>
    <t>1.3, 2.1, 2.2, 2.3, 2.4</t>
  </si>
  <si>
    <t>2.5</t>
  </si>
  <si>
    <t>1.4, 3.1</t>
  </si>
  <si>
    <t>1.2, 3.3,</t>
  </si>
  <si>
    <t>3.4</t>
  </si>
  <si>
    <t>3.2, 3.5, 3.7</t>
  </si>
  <si>
    <t>3.6</t>
  </si>
  <si>
    <t>4.1, 4.2</t>
  </si>
  <si>
    <t>1.1, 4.3, 4.4</t>
  </si>
  <si>
    <t>PP</t>
  </si>
  <si>
    <t>EwP</t>
  </si>
  <si>
    <t>SUMA</t>
  </si>
  <si>
    <t>Razem</t>
  </si>
  <si>
    <t>Knowledge based competencies in economics (OBLIGATORY)</t>
  </si>
  <si>
    <t>Knowledge based competencies in economics (OPTIONAL)</t>
  </si>
  <si>
    <t>Knowledge based competencies in business (OBLIGATORY)</t>
  </si>
  <si>
    <t>Knowledge based competencies in business (OPTIONAL)</t>
  </si>
  <si>
    <t>Social competencies (OBLIGATORY)</t>
  </si>
  <si>
    <t>Social competencies (OPTIONAL)</t>
  </si>
  <si>
    <t>Self competencies with emphasis on entrepreneurial thinking (OBLIGATORY)</t>
  </si>
  <si>
    <t>Self competencies with emphasis on entrepreneurial thinking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</si>
</sst>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0"/>
      <name val="Arial"/>
    </font>
    <font>
      <sz val="8"/>
      <name val="Arial"/>
      <family val="2"/>
      <charset val="238"/>
    </font>
    <font>
      <sz val="12"/>
      <name val="Arial"/>
      <family val="2"/>
      <charset val="238"/>
    </font>
    <font>
      <sz val="8"/>
      <name val="Arial"/>
      <family val="2"/>
      <charset val="238"/>
    </font>
    <font>
      <b/>
      <sz val="10"/>
      <name val="Arial"/>
      <family val="2"/>
    </font>
    <font>
      <b/>
      <sz val="10"/>
      <name val="Arial"/>
      <family val="2"/>
      <charset val="238"/>
    </font>
    <font>
      <sz val="8"/>
      <name val="Arial Narrow"/>
      <family val="2"/>
      <charset val="238"/>
    </font>
    <font>
      <sz val="10"/>
      <name val="Arial"/>
      <family val="2"/>
      <charset val="238"/>
    </font>
    <font>
      <sz val="10"/>
      <name val="Arial"/>
      <family val="2"/>
      <charset val="238"/>
    </font>
    <font>
      <b/>
      <sz val="9"/>
      <name val="Arial"/>
      <family val="2"/>
    </font>
    <font>
      <sz val="9"/>
      <name val="Arial"/>
      <family val="2"/>
      <charset val="238"/>
    </font>
    <font>
      <sz val="9"/>
      <name val="Arial"/>
      <family val="2"/>
    </font>
    <font>
      <sz val="9"/>
      <name val="Arial Narrow"/>
      <family val="2"/>
    </font>
    <font>
      <sz val="9"/>
      <color rgb="FFFF0000"/>
      <name val="Arial"/>
      <family val="2"/>
      <charset val="238"/>
    </font>
    <font>
      <sz val="9"/>
      <color theme="1"/>
      <name val="Calibri"/>
      <family val="2"/>
      <scheme val="minor"/>
    </font>
    <font>
      <sz val="10"/>
      <color theme="1"/>
      <name val="Arial"/>
      <family val="2"/>
      <charset val="238"/>
    </font>
    <font>
      <b/>
      <sz val="9"/>
      <name val="Arial"/>
      <family val="2"/>
      <charset val="238"/>
    </font>
  </fonts>
  <fills count="7">
    <fill>
      <patternFill patternType="none"/>
    </fill>
    <fill>
      <patternFill patternType="gray125"/>
    </fill>
    <fill>
      <patternFill patternType="solid">
        <fgColor theme="4"/>
        <bgColor indexed="64"/>
      </patternFill>
    </fill>
    <fill>
      <patternFill patternType="solid">
        <fgColor theme="0" tint="-0.249977111117893"/>
        <bgColor indexed="64"/>
      </patternFill>
    </fill>
    <fill>
      <patternFill patternType="solid">
        <fgColor theme="5"/>
        <bgColor indexed="64"/>
      </patternFill>
    </fill>
    <fill>
      <patternFill patternType="solid">
        <fgColor theme="6"/>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53">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left" vertical="center" wrapText="1"/>
    </xf>
    <xf numFmtId="164" fontId="0" fillId="0" borderId="0" xfId="0" applyNumberFormat="1"/>
    <xf numFmtId="0" fontId="9" fillId="0" borderId="1" xfId="0" applyFont="1" applyBorder="1" applyAlignment="1">
      <alignment horizontal="left" vertical="top" wrapText="1"/>
    </xf>
    <xf numFmtId="0" fontId="10" fillId="0" borderId="0" xfId="0" applyFont="1"/>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4" fillId="0" borderId="0" xfId="0" applyFont="1"/>
    <xf numFmtId="165" fontId="14" fillId="0" borderId="0" xfId="1" applyNumberFormat="1" applyFont="1"/>
    <xf numFmtId="0" fontId="14" fillId="2" borderId="2" xfId="0" applyFont="1" applyFill="1" applyBorder="1"/>
    <xf numFmtId="165" fontId="14" fillId="0" borderId="1" xfId="1" applyNumberFormat="1" applyFont="1" applyBorder="1"/>
    <xf numFmtId="0" fontId="14" fillId="0" borderId="1" xfId="0" applyFont="1" applyBorder="1"/>
    <xf numFmtId="165" fontId="14" fillId="0" borderId="0" xfId="0" applyNumberFormat="1" applyFont="1"/>
    <xf numFmtId="165" fontId="10" fillId="0" borderId="1" xfId="1" applyNumberFormat="1" applyFont="1" applyBorder="1"/>
    <xf numFmtId="0" fontId="0" fillId="0" borderId="1" xfId="0" applyBorder="1"/>
    <xf numFmtId="0" fontId="0" fillId="2" borderId="1" xfId="0" applyFill="1" applyBorder="1"/>
    <xf numFmtId="0" fontId="0" fillId="3" borderId="1" xfId="0" applyFill="1" applyBorder="1"/>
    <xf numFmtId="0" fontId="14" fillId="4" borderId="2" xfId="0" applyFont="1" applyFill="1" applyBorder="1"/>
    <xf numFmtId="0" fontId="14" fillId="5" borderId="2" xfId="0" applyFont="1" applyFill="1" applyBorder="1"/>
    <xf numFmtId="0" fontId="14" fillId="6" borderId="2" xfId="0" applyFont="1" applyFill="1" applyBorder="1"/>
    <xf numFmtId="0" fontId="14" fillId="6" borderId="3" xfId="0" applyFont="1" applyFill="1" applyBorder="1" applyAlignment="1">
      <alignment wrapText="1"/>
    </xf>
    <xf numFmtId="0" fontId="0" fillId="6" borderId="1" xfId="0" applyFill="1" applyBorder="1"/>
    <xf numFmtId="0" fontId="0" fillId="4" borderId="1" xfId="0" applyFill="1" applyBorder="1"/>
    <xf numFmtId="0" fontId="0" fillId="5" borderId="1" xfId="0" applyFill="1" applyBorder="1"/>
    <xf numFmtId="165" fontId="15" fillId="0" borderId="1" xfId="0" applyNumberFormat="1" applyFont="1" applyBorder="1"/>
    <xf numFmtId="165" fontId="10" fillId="0" borderId="0" xfId="0" applyNumberFormat="1" applyFont="1"/>
    <xf numFmtId="0" fontId="9" fillId="0" borderId="0" xfId="0" applyFont="1" applyBorder="1" applyAlignment="1">
      <alignment horizontal="left" vertical="top" wrapText="1"/>
    </xf>
    <xf numFmtId="0" fontId="14" fillId="0" borderId="4" xfId="0" applyFont="1" applyBorder="1"/>
    <xf numFmtId="0" fontId="11" fillId="0" borderId="4" xfId="0" applyFont="1" applyBorder="1" applyAlignment="1">
      <alignment horizontal="left" vertical="top" wrapText="1"/>
    </xf>
    <xf numFmtId="0" fontId="16"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11" fillId="0" borderId="0" xfId="0" applyFont="1" applyBorder="1" applyAlignment="1">
      <alignment horizontal="left" vertical="top" wrapText="1"/>
    </xf>
    <xf numFmtId="0" fontId="11" fillId="0" borderId="0" xfId="0" applyFont="1" applyFill="1" applyBorder="1" applyAlignment="1">
      <alignment horizontal="left" vertical="top" wrapText="1"/>
    </xf>
    <xf numFmtId="9" fontId="14" fillId="0" borderId="0" xfId="1" applyFont="1"/>
    <xf numFmtId="0" fontId="7" fillId="2" borderId="1" xfId="0" applyFont="1" applyFill="1" applyBorder="1"/>
    <xf numFmtId="0" fontId="7" fillId="4" borderId="1" xfId="0" applyFont="1" applyFill="1" applyBorder="1"/>
    <xf numFmtId="0" fontId="7" fillId="5" borderId="1" xfId="0" applyFont="1" applyFill="1" applyBorder="1"/>
    <xf numFmtId="0" fontId="7" fillId="6" borderId="1" xfId="0" applyFont="1" applyFill="1" applyBorder="1"/>
    <xf numFmtId="165" fontId="10" fillId="0" borderId="1" xfId="0" applyNumberFormat="1" applyFont="1" applyBorder="1"/>
  </cellXfs>
  <cellStyles count="2">
    <cellStyle name="Normalny" xfId="0" builtinId="0"/>
    <cellStyle name="Procentowy"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'Table1 - National Core Curric.'!$D$3:$AH$3</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c:v>
                </c:pt>
                <c:pt idx="21">
                  <c:v>SO1</c:v>
                </c:pt>
                <c:pt idx="22">
                  <c:v>SO2</c:v>
                </c:pt>
                <c:pt idx="23">
                  <c:v>SO3</c:v>
                </c:pt>
                <c:pt idx="24">
                  <c:v>SO4</c:v>
                </c:pt>
                <c:pt idx="25">
                  <c:v>SO5</c:v>
                </c:pt>
                <c:pt idx="26">
                  <c:v>SE1</c:v>
                </c:pt>
                <c:pt idx="27">
                  <c:v>SE2</c:v>
                </c:pt>
                <c:pt idx="28">
                  <c:v>SE3</c:v>
                </c:pt>
                <c:pt idx="29">
                  <c:v>SE4</c:v>
                </c:pt>
                <c:pt idx="30">
                  <c:v>SE5</c:v>
                </c:pt>
              </c:strCache>
            </c:strRef>
          </c:cat>
          <c:val>
            <c:numRef>
              <c:f>'Table1 - National Core Curric.'!$D$4:$AH$4</c:f>
              <c:numCache>
                <c:formatCode>0.0</c:formatCode>
                <c:ptCount val="31"/>
                <c:pt idx="0">
                  <c:v>2.2222222222222223</c:v>
                </c:pt>
                <c:pt idx="1">
                  <c:v>4.4444444444444446</c:v>
                </c:pt>
                <c:pt idx="2">
                  <c:v>2.2222222222222223</c:v>
                </c:pt>
                <c:pt idx="3">
                  <c:v>2.2222222222222223</c:v>
                </c:pt>
                <c:pt idx="4">
                  <c:v>8.8888888888888893</c:v>
                </c:pt>
                <c:pt idx="5">
                  <c:v>11.111111111111111</c:v>
                </c:pt>
                <c:pt idx="6">
                  <c:v>0</c:v>
                </c:pt>
                <c:pt idx="7">
                  <c:v>2.2222222222222223</c:v>
                </c:pt>
                <c:pt idx="8">
                  <c:v>11.111111111111111</c:v>
                </c:pt>
                <c:pt idx="9">
                  <c:v>6.666666666666667</c:v>
                </c:pt>
                <c:pt idx="10">
                  <c:v>6.666666666666667</c:v>
                </c:pt>
                <c:pt idx="11">
                  <c:v>2.2222222222222223</c:v>
                </c:pt>
                <c:pt idx="12">
                  <c:v>0</c:v>
                </c:pt>
                <c:pt idx="13">
                  <c:v>2.2222222222222223</c:v>
                </c:pt>
                <c:pt idx="14">
                  <c:v>2.2222222222222223</c:v>
                </c:pt>
                <c:pt idx="15">
                  <c:v>0</c:v>
                </c:pt>
                <c:pt idx="16">
                  <c:v>2.2222222222222223</c:v>
                </c:pt>
                <c:pt idx="17">
                  <c:v>0</c:v>
                </c:pt>
                <c:pt idx="18">
                  <c:v>2.2222222222222223</c:v>
                </c:pt>
                <c:pt idx="19">
                  <c:v>0</c:v>
                </c:pt>
                <c:pt idx="20">
                  <c:v>4.4444444444444446</c:v>
                </c:pt>
                <c:pt idx="21">
                  <c:v>20</c:v>
                </c:pt>
                <c:pt idx="22">
                  <c:v>2.2222222222222223</c:v>
                </c:pt>
                <c:pt idx="23">
                  <c:v>0</c:v>
                </c:pt>
                <c:pt idx="24">
                  <c:v>0</c:v>
                </c:pt>
                <c:pt idx="25">
                  <c:v>0</c:v>
                </c:pt>
                <c:pt idx="26">
                  <c:v>0</c:v>
                </c:pt>
                <c:pt idx="27">
                  <c:v>2.2222222222222223</c:v>
                </c:pt>
                <c:pt idx="28">
                  <c:v>0</c:v>
                </c:pt>
                <c:pt idx="29">
                  <c:v>0</c:v>
                </c:pt>
                <c:pt idx="30">
                  <c:v>2.2222222222222223</c:v>
                </c:pt>
              </c:numCache>
            </c:numRef>
          </c:val>
        </c:ser>
        <c:dLbls>
          <c:showLegendKey val="0"/>
          <c:showVal val="0"/>
          <c:showCatName val="0"/>
          <c:showSerName val="0"/>
          <c:showPercent val="0"/>
          <c:showBubbleSize val="0"/>
        </c:dLbls>
        <c:gapWidth val="150"/>
        <c:axId val="283609984"/>
        <c:axId val="283610376"/>
      </c:barChart>
      <c:catAx>
        <c:axId val="283609984"/>
        <c:scaling>
          <c:orientation val="minMax"/>
        </c:scaling>
        <c:delete val="0"/>
        <c:axPos val="b"/>
        <c:numFmt formatCode="General" sourceLinked="0"/>
        <c:majorTickMark val="out"/>
        <c:minorTickMark val="none"/>
        <c:tickLblPos val="nextTo"/>
        <c:txPr>
          <a:bodyPr/>
          <a:lstStyle/>
          <a:p>
            <a:pPr>
              <a:defRPr sz="800"/>
            </a:pPr>
            <a:endParaRPr lang="en-US"/>
          </a:p>
        </c:txPr>
        <c:crossAx val="283610376"/>
        <c:crosses val="autoZero"/>
        <c:auto val="1"/>
        <c:lblAlgn val="ctr"/>
        <c:lblOffset val="100"/>
        <c:noMultiLvlLbl val="0"/>
      </c:catAx>
      <c:valAx>
        <c:axId val="283610376"/>
        <c:scaling>
          <c:orientation val="minMax"/>
        </c:scaling>
        <c:delete val="0"/>
        <c:axPos val="l"/>
        <c:majorGridlines/>
        <c:numFmt formatCode="0" sourceLinked="0"/>
        <c:majorTickMark val="out"/>
        <c:minorTickMark val="none"/>
        <c:tickLblPos val="nextTo"/>
        <c:crossAx val="28360998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'Table2 - 1 Curriculum (NE)'!$D$3:$AH$3</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c:v>
                </c:pt>
                <c:pt idx="21">
                  <c:v>SO1</c:v>
                </c:pt>
                <c:pt idx="22">
                  <c:v>SO2</c:v>
                </c:pt>
                <c:pt idx="23">
                  <c:v>SO3</c:v>
                </c:pt>
                <c:pt idx="24">
                  <c:v>SO4</c:v>
                </c:pt>
                <c:pt idx="25">
                  <c:v>SO5</c:v>
                </c:pt>
                <c:pt idx="26">
                  <c:v>SE1</c:v>
                </c:pt>
                <c:pt idx="27">
                  <c:v>SE2</c:v>
                </c:pt>
                <c:pt idx="28">
                  <c:v>SE3</c:v>
                </c:pt>
                <c:pt idx="29">
                  <c:v>SE4</c:v>
                </c:pt>
                <c:pt idx="30">
                  <c:v>SE5</c:v>
                </c:pt>
              </c:strCache>
            </c:strRef>
          </c:cat>
          <c:val>
            <c:numRef>
              <c:f>'Table2 - 1 Curriculum (NE)'!$D$4:$AH$4</c:f>
              <c:numCache>
                <c:formatCode>0.0</c:formatCode>
                <c:ptCount val="31"/>
                <c:pt idx="0">
                  <c:v>9.8039215686274517</c:v>
                </c:pt>
                <c:pt idx="1">
                  <c:v>1.9607843137254901</c:v>
                </c:pt>
                <c:pt idx="2">
                  <c:v>1.9607843137254901</c:v>
                </c:pt>
                <c:pt idx="3">
                  <c:v>5.882352941176471</c:v>
                </c:pt>
                <c:pt idx="4">
                  <c:v>9.8039215686274517</c:v>
                </c:pt>
                <c:pt idx="5">
                  <c:v>5.882352941176471</c:v>
                </c:pt>
                <c:pt idx="6">
                  <c:v>0</c:v>
                </c:pt>
                <c:pt idx="7">
                  <c:v>0</c:v>
                </c:pt>
                <c:pt idx="8">
                  <c:v>1.9607843137254901</c:v>
                </c:pt>
                <c:pt idx="9">
                  <c:v>7.8431372549019605</c:v>
                </c:pt>
                <c:pt idx="10">
                  <c:v>15.686274509803921</c:v>
                </c:pt>
                <c:pt idx="11">
                  <c:v>3.9215686274509802</c:v>
                </c:pt>
                <c:pt idx="12">
                  <c:v>0</c:v>
                </c:pt>
                <c:pt idx="13">
                  <c:v>0</c:v>
                </c:pt>
                <c:pt idx="14">
                  <c:v>0</c:v>
                </c:pt>
                <c:pt idx="15">
                  <c:v>0</c:v>
                </c:pt>
                <c:pt idx="16">
                  <c:v>0</c:v>
                </c:pt>
                <c:pt idx="17">
                  <c:v>0</c:v>
                </c:pt>
                <c:pt idx="18">
                  <c:v>0</c:v>
                </c:pt>
                <c:pt idx="19">
                  <c:v>0</c:v>
                </c:pt>
                <c:pt idx="20">
                  <c:v>3.9215686274509802</c:v>
                </c:pt>
                <c:pt idx="21">
                  <c:v>13.725490196078431</c:v>
                </c:pt>
                <c:pt idx="22">
                  <c:v>3.9215686274509802</c:v>
                </c:pt>
                <c:pt idx="23">
                  <c:v>1.9607843137254901</c:v>
                </c:pt>
                <c:pt idx="24">
                  <c:v>1.9607843137254901</c:v>
                </c:pt>
                <c:pt idx="25">
                  <c:v>1.9607843137254901</c:v>
                </c:pt>
                <c:pt idx="26">
                  <c:v>0</c:v>
                </c:pt>
                <c:pt idx="27">
                  <c:v>5.882352941176471</c:v>
                </c:pt>
                <c:pt idx="28">
                  <c:v>0</c:v>
                </c:pt>
                <c:pt idx="29">
                  <c:v>0</c:v>
                </c:pt>
                <c:pt idx="30">
                  <c:v>1.9607843137254901</c:v>
                </c:pt>
              </c:numCache>
            </c:numRef>
          </c:val>
        </c:ser>
        <c:dLbls>
          <c:showLegendKey val="0"/>
          <c:showVal val="0"/>
          <c:showCatName val="0"/>
          <c:showSerName val="0"/>
          <c:showPercent val="0"/>
          <c:showBubbleSize val="0"/>
        </c:dLbls>
        <c:gapWidth val="150"/>
        <c:axId val="283612336"/>
        <c:axId val="283609592"/>
      </c:barChart>
      <c:catAx>
        <c:axId val="283612336"/>
        <c:scaling>
          <c:orientation val="minMax"/>
        </c:scaling>
        <c:delete val="0"/>
        <c:axPos val="b"/>
        <c:numFmt formatCode="General" sourceLinked="0"/>
        <c:majorTickMark val="out"/>
        <c:minorTickMark val="none"/>
        <c:tickLblPos val="nextTo"/>
        <c:txPr>
          <a:bodyPr/>
          <a:lstStyle/>
          <a:p>
            <a:pPr>
              <a:defRPr sz="800"/>
            </a:pPr>
            <a:endParaRPr lang="en-US"/>
          </a:p>
        </c:txPr>
        <c:crossAx val="283609592"/>
        <c:crosses val="autoZero"/>
        <c:auto val="1"/>
        <c:lblAlgn val="ctr"/>
        <c:lblOffset val="100"/>
        <c:noMultiLvlLbl val="0"/>
      </c:catAx>
      <c:valAx>
        <c:axId val="283609592"/>
        <c:scaling>
          <c:orientation val="minMax"/>
        </c:scaling>
        <c:delete val="0"/>
        <c:axPos val="l"/>
        <c:majorGridlines/>
        <c:numFmt formatCode="0" sourceLinked="0"/>
        <c:majorTickMark val="out"/>
        <c:minorTickMark val="none"/>
        <c:tickLblPos val="nextTo"/>
        <c:crossAx val="28361233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36830457098148E-2"/>
          <c:y val="9.1817780531107118E-2"/>
          <c:w val="0.54139874611783101"/>
          <c:h val="0.82892920643929491"/>
        </c:manualLayout>
      </c:layout>
      <c:pieChart>
        <c:varyColors val="1"/>
        <c:ser>
          <c:idx val="0"/>
          <c:order val="0"/>
          <c:dPt>
            <c:idx val="3"/>
            <c:bubble3D val="0"/>
            <c:spPr>
              <a:solidFill>
                <a:prstClr val="white">
                  <a:lumMod val="50000"/>
                </a:prstClr>
              </a:solidFill>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Data_NCC_gymnasium!$H$14:$K$14</c:f>
              <c:strCache>
                <c:ptCount val="4"/>
                <c:pt idx="0">
                  <c:v>Knowledge based competencies in economics</c:v>
                </c:pt>
                <c:pt idx="1">
                  <c:v>Knowledge based competencies in business</c:v>
                </c:pt>
                <c:pt idx="2">
                  <c:v>Social competencies</c:v>
                </c:pt>
                <c:pt idx="3">
                  <c:v>Self competencies with emphasis on entrepreneurial thinking</c:v>
                </c:pt>
              </c:strCache>
            </c:strRef>
          </c:cat>
          <c:val>
            <c:numRef>
              <c:f>Data_NCC_gymnasium!$H$15:$K$15</c:f>
              <c:numCache>
                <c:formatCode>0.0%</c:formatCode>
                <c:ptCount val="4"/>
                <c:pt idx="0">
                  <c:v>0.54761904761904767</c:v>
                </c:pt>
                <c:pt idx="1">
                  <c:v>0.16666666666666666</c:v>
                </c:pt>
                <c:pt idx="2">
                  <c:v>0.23809523809523808</c:v>
                </c:pt>
                <c:pt idx="3">
                  <c:v>4.7619047619047616E-2</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65125311752792181"/>
          <c:y val="0.23753940299546039"/>
          <c:w val="0.34054045263737637"/>
          <c:h val="0.48094434286183524"/>
        </c:manualLayout>
      </c:layout>
      <c:overlay val="0"/>
      <c:txPr>
        <a:bodyPr/>
        <a:lstStyle/>
        <a:p>
          <a:pPr>
            <a:defRPr sz="1100"/>
          </a:pPr>
          <a:endParaRPr lang="en-US"/>
        </a:p>
      </c:txPr>
    </c:legend>
    <c:plotVisOnly val="1"/>
    <c:dispBlanksAs val="gap"/>
    <c:showDLblsOverMax val="0"/>
  </c:chart>
  <c:txPr>
    <a:bodyPr/>
    <a:lstStyle/>
    <a:p>
      <a:pPr>
        <a:defRPr sz="1200"/>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Data_NCC_gymnasium!$F$7</c:f>
              <c:strCache>
                <c:ptCount val="1"/>
                <c:pt idx="0">
                  <c:v>Knowledge based competencies in economics</c:v>
                </c:pt>
              </c:strCache>
            </c:strRef>
          </c:tx>
          <c:invertIfNegative val="0"/>
          <c:cat>
            <c:strRef>
              <c:f>Data_NCC_gymnasium!$G$6:$AK$6</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Data_NCC_gymnasium!$G$7:$AK$7</c:f>
              <c:numCache>
                <c:formatCode>0.0%</c:formatCode>
                <c:ptCount val="31"/>
                <c:pt idx="0">
                  <c:v>2.3809523809523808E-2</c:v>
                </c:pt>
                <c:pt idx="1">
                  <c:v>4.7619047619047616E-2</c:v>
                </c:pt>
                <c:pt idx="2">
                  <c:v>2.3809523809523808E-2</c:v>
                </c:pt>
                <c:pt idx="3">
                  <c:v>2.3809523809523808E-2</c:v>
                </c:pt>
                <c:pt idx="4">
                  <c:v>9.5238095238095233E-2</c:v>
                </c:pt>
                <c:pt idx="5">
                  <c:v>9.5238095238095233E-2</c:v>
                </c:pt>
                <c:pt idx="6">
                  <c:v>0</c:v>
                </c:pt>
                <c:pt idx="7">
                  <c:v>2.3809523809523808E-2</c:v>
                </c:pt>
                <c:pt idx="8">
                  <c:v>9.5238095238095233E-2</c:v>
                </c:pt>
                <c:pt idx="9">
                  <c:v>7.1428571428571425E-2</c:v>
                </c:pt>
                <c:pt idx="10">
                  <c:v>4.7619047619047616E-2</c:v>
                </c:pt>
              </c:numCache>
            </c:numRef>
          </c:val>
        </c:ser>
        <c:ser>
          <c:idx val="1"/>
          <c:order val="1"/>
          <c:tx>
            <c:strRef>
              <c:f>Data_NCC_gymnasium!$F$8</c:f>
              <c:strCache>
                <c:ptCount val="1"/>
                <c:pt idx="0">
                  <c:v>Knowledge based competencies in business</c:v>
                </c:pt>
              </c:strCache>
            </c:strRef>
          </c:tx>
          <c:invertIfNegative val="0"/>
          <c:cat>
            <c:strRef>
              <c:f>Data_NCC_gymnasium!$G$6:$AK$6</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Data_NCC_gymnasium!$G$8:$AK$8</c:f>
              <c:numCache>
                <c:formatCode>0.0%</c:formatCode>
                <c:ptCount val="31"/>
                <c:pt idx="11">
                  <c:v>2.3809523809523808E-2</c:v>
                </c:pt>
                <c:pt idx="12">
                  <c:v>0</c:v>
                </c:pt>
                <c:pt idx="13">
                  <c:v>2.3809523809523808E-2</c:v>
                </c:pt>
                <c:pt idx="14">
                  <c:v>2.3809523809523808E-2</c:v>
                </c:pt>
                <c:pt idx="15">
                  <c:v>0</c:v>
                </c:pt>
                <c:pt idx="16">
                  <c:v>2.3809523809523808E-2</c:v>
                </c:pt>
                <c:pt idx="17">
                  <c:v>0</c:v>
                </c:pt>
                <c:pt idx="18">
                  <c:v>2.3809523809523808E-2</c:v>
                </c:pt>
                <c:pt idx="19">
                  <c:v>0</c:v>
                </c:pt>
                <c:pt idx="20">
                  <c:v>4.7619047619047616E-2</c:v>
                </c:pt>
              </c:numCache>
            </c:numRef>
          </c:val>
        </c:ser>
        <c:ser>
          <c:idx val="2"/>
          <c:order val="2"/>
          <c:tx>
            <c:strRef>
              <c:f>Data_NCC_gymnasium!$F$9</c:f>
              <c:strCache>
                <c:ptCount val="1"/>
                <c:pt idx="0">
                  <c:v>Social competencies</c:v>
                </c:pt>
              </c:strCache>
            </c:strRef>
          </c:tx>
          <c:invertIfNegative val="0"/>
          <c:cat>
            <c:strRef>
              <c:f>Data_NCC_gymnasium!$G$6:$AK$6</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Data_NCC_gymnasium!$G$9:$AK$9</c:f>
              <c:numCache>
                <c:formatCode>0.0%</c:formatCode>
                <c:ptCount val="31"/>
                <c:pt idx="21">
                  <c:v>0.21428571428571427</c:v>
                </c:pt>
                <c:pt idx="22">
                  <c:v>2.3809523809523808E-2</c:v>
                </c:pt>
                <c:pt idx="23">
                  <c:v>0</c:v>
                </c:pt>
                <c:pt idx="24">
                  <c:v>0</c:v>
                </c:pt>
                <c:pt idx="25">
                  <c:v>0</c:v>
                </c:pt>
              </c:numCache>
            </c:numRef>
          </c:val>
        </c:ser>
        <c:ser>
          <c:idx val="3"/>
          <c:order val="3"/>
          <c:tx>
            <c:strRef>
              <c:f>Data_NCC_gymnasium!$F$10</c:f>
              <c:strCache>
                <c:ptCount val="1"/>
                <c:pt idx="0">
                  <c:v>Self competencies with emphasis on entrepreneurial thinking</c:v>
                </c:pt>
              </c:strCache>
            </c:strRef>
          </c:tx>
          <c:spPr>
            <a:solidFill>
              <a:schemeClr val="bg1">
                <a:lumMod val="50000"/>
              </a:schemeClr>
            </a:solidFill>
          </c:spPr>
          <c:invertIfNegative val="0"/>
          <c:cat>
            <c:strRef>
              <c:f>Data_NCC_gymnasium!$G$6:$AK$6</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Data_NCC_gymnasium!$G$10:$AK$10</c:f>
              <c:numCache>
                <c:formatCode>0.0%</c:formatCode>
                <c:ptCount val="31"/>
                <c:pt idx="26">
                  <c:v>0</c:v>
                </c:pt>
                <c:pt idx="27">
                  <c:v>2.3809523809523808E-2</c:v>
                </c:pt>
                <c:pt idx="28">
                  <c:v>0</c:v>
                </c:pt>
                <c:pt idx="29">
                  <c:v>0</c:v>
                </c:pt>
                <c:pt idx="30">
                  <c:v>2.3809523809523808E-2</c:v>
                </c:pt>
              </c:numCache>
            </c:numRef>
          </c:val>
        </c:ser>
        <c:dLbls>
          <c:showLegendKey val="0"/>
          <c:showVal val="0"/>
          <c:showCatName val="0"/>
          <c:showSerName val="0"/>
          <c:showPercent val="0"/>
          <c:showBubbleSize val="0"/>
        </c:dLbls>
        <c:gapWidth val="170"/>
        <c:overlap val="100"/>
        <c:axId val="284653856"/>
        <c:axId val="284647584"/>
      </c:barChart>
      <c:catAx>
        <c:axId val="284653856"/>
        <c:scaling>
          <c:orientation val="minMax"/>
        </c:scaling>
        <c:delete val="0"/>
        <c:axPos val="b"/>
        <c:numFmt formatCode="General" sourceLinked="0"/>
        <c:majorTickMark val="none"/>
        <c:minorTickMark val="none"/>
        <c:tickLblPos val="nextTo"/>
        <c:crossAx val="284647584"/>
        <c:crosses val="autoZero"/>
        <c:auto val="1"/>
        <c:lblAlgn val="ctr"/>
        <c:lblOffset val="100"/>
        <c:noMultiLvlLbl val="0"/>
      </c:catAx>
      <c:valAx>
        <c:axId val="284647584"/>
        <c:scaling>
          <c:orientation val="minMax"/>
          <c:max val="0.22000000000000003"/>
        </c:scaling>
        <c:delete val="0"/>
        <c:axPos val="l"/>
        <c:majorGridlines/>
        <c:numFmt formatCode="0%" sourceLinked="0"/>
        <c:majorTickMark val="none"/>
        <c:minorTickMark val="none"/>
        <c:tickLblPos val="nextTo"/>
        <c:crossAx val="284653856"/>
        <c:crosses val="autoZero"/>
        <c:crossBetween val="between"/>
        <c:majorUnit val="2.0000000000000004E-2"/>
      </c:valAx>
    </c:plotArea>
    <c:legend>
      <c:legendPos val="l"/>
      <c:layout>
        <c:manualLayout>
          <c:xMode val="edge"/>
          <c:yMode val="edge"/>
          <c:x val="7.9328821735450986E-2"/>
          <c:y val="4.9747575140030378E-2"/>
          <c:w val="0.47003716155746406"/>
          <c:h val="0.24297819946881699"/>
        </c:manualLayout>
      </c:layout>
      <c:overlay val="1"/>
      <c:spPr>
        <a:solidFill>
          <a:schemeClr val="bg1"/>
        </a:solidFill>
        <a:ln>
          <a:solidFill>
            <a:schemeClr val="accent1"/>
          </a:solidFill>
        </a:ln>
      </c:spPr>
    </c:legend>
    <c:plotVisOnly val="1"/>
    <c:dispBlanksAs val="gap"/>
    <c:showDLblsOverMax val="0"/>
  </c:chart>
  <c:txPr>
    <a:bodyPr/>
    <a:lstStyle/>
    <a:p>
      <a:pPr>
        <a:defRPr sz="1200"/>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36830457098148E-2"/>
          <c:y val="9.1817780531107118E-2"/>
          <c:w val="0.54139874611783101"/>
          <c:h val="0.82892920643929491"/>
        </c:manualLayout>
      </c:layout>
      <c:pieChart>
        <c:varyColors val="1"/>
        <c:ser>
          <c:idx val="0"/>
          <c:order val="0"/>
          <c:dPt>
            <c:idx val="0"/>
            <c:bubble3D val="0"/>
            <c:spPr>
              <a:solidFill>
                <a:schemeClr val="accent1"/>
              </a:solidFill>
            </c:spPr>
          </c:dPt>
          <c:dPt>
            <c:idx val="1"/>
            <c:bubble3D val="0"/>
            <c:spPr>
              <a:solidFill>
                <a:schemeClr val="accent1">
                  <a:lumMod val="60000"/>
                  <a:lumOff val="40000"/>
                </a:schemeClr>
              </a:solidFill>
            </c:spPr>
          </c:dPt>
          <c:dPt>
            <c:idx val="2"/>
            <c:bubble3D val="0"/>
            <c:spPr>
              <a:solidFill>
                <a:schemeClr val="accent2"/>
              </a:solidFill>
            </c:spPr>
          </c:dPt>
          <c:dPt>
            <c:idx val="3"/>
            <c:bubble3D val="0"/>
            <c:spPr>
              <a:solidFill>
                <a:schemeClr val="accent2">
                  <a:lumMod val="60000"/>
                  <a:lumOff val="40000"/>
                </a:schemeClr>
              </a:solidFill>
            </c:spPr>
          </c:dPt>
          <c:dPt>
            <c:idx val="4"/>
            <c:bubble3D val="0"/>
            <c:spPr>
              <a:solidFill>
                <a:schemeClr val="accent3"/>
              </a:solidFill>
            </c:spPr>
          </c:dPt>
          <c:dPt>
            <c:idx val="5"/>
            <c:bubble3D val="0"/>
            <c:spPr>
              <a:solidFill>
                <a:schemeClr val="accent3">
                  <a:lumMod val="60000"/>
                  <a:lumOff val="40000"/>
                </a:schemeClr>
              </a:solidFill>
            </c:spPr>
          </c:dPt>
          <c:dPt>
            <c:idx val="6"/>
            <c:bubble3D val="0"/>
            <c:spPr>
              <a:solidFill>
                <a:schemeClr val="bg1">
                  <a:lumMod val="50000"/>
                </a:schemeClr>
              </a:solidFill>
            </c:spPr>
          </c:dPt>
          <c:dPt>
            <c:idx val="7"/>
            <c:bubble3D val="0"/>
            <c:spPr>
              <a:solidFill>
                <a:schemeClr val="bg1">
                  <a:lumMod val="75000"/>
                </a:schemeClr>
              </a:solidFill>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'Data_NCC_POST-gymnasium'!$J$22:$Q$22</c:f>
              <c:strCache>
                <c:ptCount val="8"/>
                <c:pt idx="0">
                  <c:v>Knowledge based competencies in economics (OBLIGATORY)</c:v>
                </c:pt>
                <c:pt idx="1">
                  <c:v>Knowledge based competencies in economics (OPTIONAL)</c:v>
                </c:pt>
                <c:pt idx="2">
                  <c:v>Knowledge based competencies in business (OBLIGATORY)</c:v>
                </c:pt>
                <c:pt idx="3">
                  <c:v>Knowledge based competencies in business (OPTIONAL)</c:v>
                </c:pt>
                <c:pt idx="4">
                  <c:v>Social competencies (OBLIGATORY)</c:v>
                </c:pt>
                <c:pt idx="5">
                  <c:v>Social competencies (OPTIONAL)</c:v>
                </c:pt>
                <c:pt idx="6">
                  <c:v>Self competencies with emphasis on entrepreneurial thinking (OBLIGATORY)</c:v>
                </c:pt>
                <c:pt idx="7">
                  <c:v>Self competencies with emphasis on entrepreneurial thinking (OPTIONAL)</c:v>
                </c:pt>
              </c:strCache>
            </c:strRef>
          </c:cat>
          <c:val>
            <c:numRef>
              <c:f>'Data_NCC_POST-gymnasium'!$J$23:$Q$23</c:f>
              <c:numCache>
                <c:formatCode>0.0%</c:formatCode>
                <c:ptCount val="8"/>
                <c:pt idx="0">
                  <c:v>0.47500000000000003</c:v>
                </c:pt>
                <c:pt idx="1">
                  <c:v>0</c:v>
                </c:pt>
                <c:pt idx="2">
                  <c:v>0.1</c:v>
                </c:pt>
                <c:pt idx="3">
                  <c:v>0.18750000000000003</c:v>
                </c:pt>
                <c:pt idx="4">
                  <c:v>8.7499999999999994E-2</c:v>
                </c:pt>
                <c:pt idx="5">
                  <c:v>7.5000000000000011E-2</c:v>
                </c:pt>
                <c:pt idx="6">
                  <c:v>7.5000000000000011E-2</c:v>
                </c:pt>
                <c:pt idx="7">
                  <c:v>0</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63853636401716862"/>
          <c:y val="3.753948256467942E-2"/>
          <c:w val="0.35325715180226736"/>
          <c:h val="0.94951586051743531"/>
        </c:manualLayout>
      </c:layout>
      <c:overlay val="0"/>
      <c:txPr>
        <a:bodyPr/>
        <a:lstStyle/>
        <a:p>
          <a:pPr>
            <a:defRPr sz="1100"/>
          </a:pPr>
          <a:endParaRPr lang="en-US"/>
        </a:p>
      </c:txPr>
    </c:legend>
    <c:plotVisOnly val="1"/>
    <c:dispBlanksAs val="gap"/>
    <c:showDLblsOverMax val="0"/>
  </c:chart>
  <c:txPr>
    <a:bodyPr/>
    <a:lstStyle/>
    <a:p>
      <a:pPr>
        <a:defRPr sz="1200"/>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'Data_NCC_POST-gymnasium'!$H$12</c:f>
              <c:strCache>
                <c:ptCount val="1"/>
                <c:pt idx="0">
                  <c:v>Knowledge based competencies in economics (OBLIGATORY)</c:v>
                </c:pt>
              </c:strCache>
            </c:strRef>
          </c:tx>
          <c:spPr>
            <a:solidFill>
              <a:schemeClr val="accent1"/>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'Data_NCC_POST-gymnasium'!$I$12:$AM$12</c:f>
              <c:numCache>
                <c:formatCode>0.0%</c:formatCode>
                <c:ptCount val="31"/>
                <c:pt idx="0">
                  <c:v>0.05</c:v>
                </c:pt>
                <c:pt idx="1">
                  <c:v>2.5000000000000001E-2</c:v>
                </c:pt>
                <c:pt idx="2">
                  <c:v>3.7499999999999999E-2</c:v>
                </c:pt>
                <c:pt idx="3">
                  <c:v>2.5000000000000001E-2</c:v>
                </c:pt>
                <c:pt idx="4">
                  <c:v>0.13750000000000001</c:v>
                </c:pt>
                <c:pt idx="5">
                  <c:v>6.25E-2</c:v>
                </c:pt>
                <c:pt idx="6">
                  <c:v>1.2500000000000001E-2</c:v>
                </c:pt>
                <c:pt idx="7">
                  <c:v>1.2500000000000001E-2</c:v>
                </c:pt>
                <c:pt idx="8">
                  <c:v>3.7499999999999999E-2</c:v>
                </c:pt>
                <c:pt idx="9">
                  <c:v>1.2500000000000001E-2</c:v>
                </c:pt>
                <c:pt idx="10">
                  <c:v>6.25E-2</c:v>
                </c:pt>
              </c:numCache>
            </c:numRef>
          </c:val>
        </c:ser>
        <c:ser>
          <c:idx val="1"/>
          <c:order val="1"/>
          <c:tx>
            <c:strRef>
              <c:f>'Data_NCC_POST-gymnasium'!$H$13</c:f>
              <c:strCache>
                <c:ptCount val="1"/>
                <c:pt idx="0">
                  <c:v>Knowledge based competencies in economics (OPTIONAL)</c:v>
                </c:pt>
              </c:strCache>
            </c:strRef>
          </c:tx>
          <c:spPr>
            <a:solidFill>
              <a:schemeClr val="accent1">
                <a:lumMod val="60000"/>
                <a:lumOff val="40000"/>
              </a:schemeClr>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'Data_NCC_POST-gymnasium'!$I$13:$AM$13</c:f>
              <c:numCache>
                <c:formatCode>0.0%</c:formatCode>
                <c:ptCount val="3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'Data_NCC_POST-gymnasium'!$H$14</c:f>
              <c:strCache>
                <c:ptCount val="1"/>
                <c:pt idx="0">
                  <c:v>Knowledge based competencies in business (OBLIGATORY)</c:v>
                </c:pt>
              </c:strCache>
            </c:strRef>
          </c:tx>
          <c:spPr>
            <a:solidFill>
              <a:schemeClr val="accent2"/>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'Data_NCC_POST-gymnasium'!$I$14:$AM$14</c:f>
              <c:numCache>
                <c:formatCode>0.0%</c:formatCode>
                <c:ptCount val="31"/>
                <c:pt idx="11">
                  <c:v>0.05</c:v>
                </c:pt>
                <c:pt idx="12">
                  <c:v>1.2500000000000001E-2</c:v>
                </c:pt>
                <c:pt idx="13">
                  <c:v>1.2500000000000001E-2</c:v>
                </c:pt>
                <c:pt idx="14">
                  <c:v>0</c:v>
                </c:pt>
                <c:pt idx="15">
                  <c:v>0</c:v>
                </c:pt>
                <c:pt idx="16">
                  <c:v>0</c:v>
                </c:pt>
                <c:pt idx="17">
                  <c:v>0</c:v>
                </c:pt>
                <c:pt idx="18">
                  <c:v>0</c:v>
                </c:pt>
                <c:pt idx="19">
                  <c:v>0</c:v>
                </c:pt>
                <c:pt idx="20">
                  <c:v>2.5000000000000001E-2</c:v>
                </c:pt>
              </c:numCache>
            </c:numRef>
          </c:val>
        </c:ser>
        <c:ser>
          <c:idx val="3"/>
          <c:order val="3"/>
          <c:tx>
            <c:strRef>
              <c:f>'Data_NCC_POST-gymnasium'!$H$15</c:f>
              <c:strCache>
                <c:ptCount val="1"/>
                <c:pt idx="0">
                  <c:v>Knowledge based competencies in business (OPTIONAL)</c:v>
                </c:pt>
              </c:strCache>
            </c:strRef>
          </c:tx>
          <c:spPr>
            <a:solidFill>
              <a:schemeClr val="accent2">
                <a:lumMod val="60000"/>
                <a:lumOff val="40000"/>
              </a:schemeClr>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'Data_NCC_POST-gymnasium'!$I$15:$AM$15</c:f>
              <c:numCache>
                <c:formatCode>0.0%</c:formatCode>
                <c:ptCount val="31"/>
                <c:pt idx="11">
                  <c:v>6.25E-2</c:v>
                </c:pt>
                <c:pt idx="12">
                  <c:v>3.7499999999999999E-2</c:v>
                </c:pt>
                <c:pt idx="13">
                  <c:v>2.5000000000000001E-2</c:v>
                </c:pt>
                <c:pt idx="14">
                  <c:v>2.5000000000000001E-2</c:v>
                </c:pt>
                <c:pt idx="15">
                  <c:v>1.2500000000000001E-2</c:v>
                </c:pt>
                <c:pt idx="16">
                  <c:v>1.2500000000000001E-2</c:v>
                </c:pt>
                <c:pt idx="17">
                  <c:v>0</c:v>
                </c:pt>
                <c:pt idx="18">
                  <c:v>1.2500000000000001E-2</c:v>
                </c:pt>
                <c:pt idx="19">
                  <c:v>0</c:v>
                </c:pt>
                <c:pt idx="20">
                  <c:v>0</c:v>
                </c:pt>
              </c:numCache>
            </c:numRef>
          </c:val>
        </c:ser>
        <c:ser>
          <c:idx val="4"/>
          <c:order val="4"/>
          <c:tx>
            <c:strRef>
              <c:f>'Data_NCC_POST-gymnasium'!$H$16</c:f>
              <c:strCache>
                <c:ptCount val="1"/>
                <c:pt idx="0">
                  <c:v>Social competencies (OBLIGATORY)</c:v>
                </c:pt>
              </c:strCache>
            </c:strRef>
          </c:tx>
          <c:spPr>
            <a:solidFill>
              <a:schemeClr val="accent3"/>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'Data_NCC_POST-gymnasium'!$I$16:$AM$16</c:f>
              <c:numCache>
                <c:formatCode>0.0%</c:formatCode>
                <c:ptCount val="31"/>
                <c:pt idx="21">
                  <c:v>3.7499999999999999E-2</c:v>
                </c:pt>
                <c:pt idx="22">
                  <c:v>2.5000000000000001E-2</c:v>
                </c:pt>
                <c:pt idx="23">
                  <c:v>0</c:v>
                </c:pt>
                <c:pt idx="24">
                  <c:v>2.5000000000000001E-2</c:v>
                </c:pt>
                <c:pt idx="25">
                  <c:v>0</c:v>
                </c:pt>
              </c:numCache>
            </c:numRef>
          </c:val>
        </c:ser>
        <c:ser>
          <c:idx val="5"/>
          <c:order val="5"/>
          <c:tx>
            <c:strRef>
              <c:f>'Data_NCC_POST-gymnasium'!$H$17</c:f>
              <c:strCache>
                <c:ptCount val="1"/>
                <c:pt idx="0">
                  <c:v>Social competencies (OPTIONAL)</c:v>
                </c:pt>
              </c:strCache>
            </c:strRef>
          </c:tx>
          <c:spPr>
            <a:solidFill>
              <a:schemeClr val="accent3">
                <a:lumMod val="60000"/>
                <a:lumOff val="40000"/>
              </a:schemeClr>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'Data_NCC_POST-gymnasium'!$I$17:$AM$17</c:f>
              <c:numCache>
                <c:formatCode>0.0%</c:formatCode>
                <c:ptCount val="31"/>
                <c:pt idx="21">
                  <c:v>2.5000000000000001E-2</c:v>
                </c:pt>
                <c:pt idx="22">
                  <c:v>1.2500000000000001E-2</c:v>
                </c:pt>
                <c:pt idx="23">
                  <c:v>0</c:v>
                </c:pt>
                <c:pt idx="24">
                  <c:v>3.7499999999999999E-2</c:v>
                </c:pt>
                <c:pt idx="25">
                  <c:v>0</c:v>
                </c:pt>
              </c:numCache>
            </c:numRef>
          </c:val>
        </c:ser>
        <c:ser>
          <c:idx val="6"/>
          <c:order val="6"/>
          <c:tx>
            <c:strRef>
              <c:f>'Data_NCC_POST-gymnasium'!$H$18</c:f>
              <c:strCache>
                <c:ptCount val="1"/>
                <c:pt idx="0">
                  <c:v>Self competencies with emphasis on entrepreneurial thinking (OBLIGATORY)</c:v>
                </c:pt>
              </c:strCache>
            </c:strRef>
          </c:tx>
          <c:spPr>
            <a:solidFill>
              <a:schemeClr val="bg1">
                <a:lumMod val="50000"/>
              </a:schemeClr>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'Data_NCC_POST-gymnasium'!$I$18:$AM$18</c:f>
              <c:numCache>
                <c:formatCode>0.0%</c:formatCode>
                <c:ptCount val="31"/>
                <c:pt idx="26">
                  <c:v>1.2500000000000001E-2</c:v>
                </c:pt>
                <c:pt idx="27">
                  <c:v>3.7499999999999999E-2</c:v>
                </c:pt>
                <c:pt idx="28">
                  <c:v>0</c:v>
                </c:pt>
                <c:pt idx="29">
                  <c:v>0</c:v>
                </c:pt>
                <c:pt idx="30">
                  <c:v>2.5000000000000001E-2</c:v>
                </c:pt>
              </c:numCache>
            </c:numRef>
          </c:val>
        </c:ser>
        <c:ser>
          <c:idx val="7"/>
          <c:order val="7"/>
          <c:tx>
            <c:strRef>
              <c:f>'Data_NCC_POST-gymnasium'!$H$19</c:f>
              <c:strCache>
                <c:ptCount val="1"/>
                <c:pt idx="0">
                  <c:v>Self competencies with emphasis on entrepreneurial thinking (OPTIONAL)</c:v>
                </c:pt>
              </c:strCache>
            </c:strRef>
          </c:tx>
          <c:spPr>
            <a:solidFill>
              <a:schemeClr val="bg1">
                <a:lumMod val="75000"/>
              </a:schemeClr>
            </a:solidFill>
          </c:spPr>
          <c:invertIfNegative val="0"/>
          <c:cat>
            <c:strRef>
              <c:f>'Data_NCC_POST-gymnasium'!$I$11:$AM$11</c:f>
              <c:strCache>
                <c:ptCount val="31"/>
                <c:pt idx="0">
                  <c:v>E1</c:v>
                </c:pt>
                <c:pt idx="1">
                  <c:v>E2</c:v>
                </c:pt>
                <c:pt idx="2">
                  <c:v>E3</c:v>
                </c:pt>
                <c:pt idx="3">
                  <c:v>E4</c:v>
                </c:pt>
                <c:pt idx="4">
                  <c:v>E5</c:v>
                </c:pt>
                <c:pt idx="5">
                  <c:v>E6</c:v>
                </c:pt>
                <c:pt idx="6">
                  <c:v>E7</c:v>
                </c:pt>
                <c:pt idx="7">
                  <c:v>E8</c:v>
                </c:pt>
                <c:pt idx="8">
                  <c:v>E9</c:v>
                </c:pt>
                <c:pt idx="9">
                  <c:v>E10</c:v>
                </c:pt>
                <c:pt idx="10">
                  <c:v>E11</c:v>
                </c:pt>
                <c:pt idx="11">
                  <c:v>B1</c:v>
                </c:pt>
                <c:pt idx="12">
                  <c:v>B2</c:v>
                </c:pt>
                <c:pt idx="13">
                  <c:v>B3</c:v>
                </c:pt>
                <c:pt idx="14">
                  <c:v>B4</c:v>
                </c:pt>
                <c:pt idx="15">
                  <c:v>B5</c:v>
                </c:pt>
                <c:pt idx="16">
                  <c:v>B6</c:v>
                </c:pt>
                <c:pt idx="17">
                  <c:v>B7</c:v>
                </c:pt>
                <c:pt idx="18">
                  <c:v>B8</c:v>
                </c:pt>
                <c:pt idx="19">
                  <c:v>B9</c:v>
                </c:pt>
                <c:pt idx="20">
                  <c:v>B10(PL)</c:v>
                </c:pt>
                <c:pt idx="21">
                  <c:v>SO1</c:v>
                </c:pt>
                <c:pt idx="22">
                  <c:v>SO2</c:v>
                </c:pt>
                <c:pt idx="23">
                  <c:v>SO3</c:v>
                </c:pt>
                <c:pt idx="24">
                  <c:v>SO4</c:v>
                </c:pt>
                <c:pt idx="25">
                  <c:v>SO5</c:v>
                </c:pt>
                <c:pt idx="26">
                  <c:v>SE1</c:v>
                </c:pt>
                <c:pt idx="27">
                  <c:v>SE2</c:v>
                </c:pt>
                <c:pt idx="28">
                  <c:v>SE3</c:v>
                </c:pt>
                <c:pt idx="29">
                  <c:v>SE4</c:v>
                </c:pt>
                <c:pt idx="30">
                  <c:v>SE5(PL)</c:v>
                </c:pt>
              </c:strCache>
            </c:strRef>
          </c:cat>
          <c:val>
            <c:numRef>
              <c:f>'Data_NCC_POST-gymnasium'!$I$19:$AM$19</c:f>
              <c:numCache>
                <c:formatCode>0.0%</c:formatCode>
                <c:ptCount val="31"/>
                <c:pt idx="26">
                  <c:v>0</c:v>
                </c:pt>
                <c:pt idx="27">
                  <c:v>0</c:v>
                </c:pt>
                <c:pt idx="28">
                  <c:v>0</c:v>
                </c:pt>
                <c:pt idx="29">
                  <c:v>0</c:v>
                </c:pt>
                <c:pt idx="30">
                  <c:v>0</c:v>
                </c:pt>
              </c:numCache>
            </c:numRef>
          </c:val>
        </c:ser>
        <c:dLbls>
          <c:showLegendKey val="0"/>
          <c:showVal val="0"/>
          <c:showCatName val="0"/>
          <c:showSerName val="0"/>
          <c:showPercent val="0"/>
          <c:showBubbleSize val="0"/>
        </c:dLbls>
        <c:gapWidth val="150"/>
        <c:overlap val="100"/>
        <c:axId val="284654248"/>
        <c:axId val="284650328"/>
      </c:barChart>
      <c:catAx>
        <c:axId val="284654248"/>
        <c:scaling>
          <c:orientation val="minMax"/>
        </c:scaling>
        <c:delete val="0"/>
        <c:axPos val="b"/>
        <c:numFmt formatCode="General" sourceLinked="0"/>
        <c:majorTickMark val="none"/>
        <c:minorTickMark val="none"/>
        <c:tickLblPos val="nextTo"/>
        <c:crossAx val="284650328"/>
        <c:crosses val="autoZero"/>
        <c:auto val="1"/>
        <c:lblAlgn val="ctr"/>
        <c:lblOffset val="100"/>
        <c:noMultiLvlLbl val="0"/>
      </c:catAx>
      <c:valAx>
        <c:axId val="284650328"/>
        <c:scaling>
          <c:orientation val="minMax"/>
        </c:scaling>
        <c:delete val="0"/>
        <c:axPos val="l"/>
        <c:majorGridlines/>
        <c:numFmt formatCode="0%" sourceLinked="0"/>
        <c:majorTickMark val="none"/>
        <c:minorTickMark val="none"/>
        <c:tickLblPos val="nextTo"/>
        <c:crossAx val="284654248"/>
        <c:crosses val="autoZero"/>
        <c:crossBetween val="between"/>
      </c:valAx>
    </c:plotArea>
    <c:legend>
      <c:legendPos val="r"/>
      <c:layout>
        <c:manualLayout>
          <c:xMode val="edge"/>
          <c:yMode val="edge"/>
          <c:x val="0.42225904705041312"/>
          <c:y val="3.7138286808791443E-2"/>
          <c:w val="0.56953452311488506"/>
          <c:h val="0.30795552599958742"/>
        </c:manualLayout>
      </c:layout>
      <c:overlay val="1"/>
      <c:spPr>
        <a:solidFill>
          <a:schemeClr val="bg1"/>
        </a:solidFill>
        <a:ln>
          <a:solidFill>
            <a:schemeClr val="accent1"/>
          </a:solidFill>
        </a:ln>
      </c:spPr>
    </c:legend>
    <c:plotVisOnly val="1"/>
    <c:dispBlanksAs val="gap"/>
    <c:showDLblsOverMax val="0"/>
  </c:chart>
  <c:txPr>
    <a:bodyPr/>
    <a:lstStyle/>
    <a:p>
      <a:pPr>
        <a:defRPr sz="1200"/>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sheetPr/>
  <sheetViews>
    <sheetView tabSelected="1" zoomScale="87" workbookViewId="0" zoomToFit="1"/>
  </sheetViews>
  <pageMargins left="0.78740157480314965" right="0.78740157480314965" top="0.78740157480314965" bottom="5.9055118110236222" header="0.31496062992125984" footer="0.31496062992125984"/>
  <pageSetup paperSize="9"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zoomScale="65"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87" workbookViewId="0" zoomToFit="1"/>
  </sheetViews>
  <pageMargins left="0.78740157480314965" right="0.78740157480314965" top="0.78740157480314965" bottom="5.9055118110236222" header="0.31496062992125984" footer="0.31496062992125984"/>
  <pageSetup paperSize="9" orientation="portrait" r:id="rId1"/>
  <drawing r:id="rId2"/>
</chartsheet>
</file>

<file path=xl/chartsheets/sheet4.xml><?xml version="1.0" encoding="utf-8"?>
<chartsheet xmlns="http://schemas.openxmlformats.org/spreadsheetml/2006/main" xmlns:r="http://schemas.openxmlformats.org/officeDocument/2006/relationships">
  <sheetPr/>
  <sheetViews>
    <sheetView zoomScale="6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419100</xdr:colOff>
      <xdr:row>6</xdr:row>
      <xdr:rowOff>4762</xdr:rowOff>
    </xdr:from>
    <xdr:to>
      <xdr:col>9</xdr:col>
      <xdr:colOff>419100</xdr:colOff>
      <xdr:row>19</xdr:row>
      <xdr:rowOff>23812</xdr:rowOff>
    </xdr:to>
    <xdr:graphicFrame macro="">
      <xdr:nvGraphicFramePr>
        <xdr:cNvPr id="3" name="Wykres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638175</xdr:colOff>
      <xdr:row>9</xdr:row>
      <xdr:rowOff>157162</xdr:rowOff>
    </xdr:from>
    <xdr:to>
      <xdr:col>8</xdr:col>
      <xdr:colOff>638175</xdr:colOff>
      <xdr:row>26</xdr:row>
      <xdr:rowOff>23812</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6000750" cy="4459432"/>
    <xdr:graphicFrame macro="">
      <xdr:nvGraphicFramePr>
        <xdr:cNvPr id="2" name="Wykres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4677" cy="6060831"/>
    <xdr:graphicFrame macro="">
      <xdr:nvGraphicFramePr>
        <xdr:cNvPr id="2" name="Wykres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000750" cy="4459432"/>
    <xdr:graphicFrame macro="">
      <xdr:nvGraphicFramePr>
        <xdr:cNvPr id="2" name="Wykres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85767" cy="6060558"/>
    <xdr:graphicFrame macro="">
      <xdr:nvGraphicFramePr>
        <xdr:cNvPr id="2" name="Wykres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topLeftCell="Q1" workbookViewId="0">
      <selection activeCell="C1" sqref="C1:AH4"/>
    </sheetView>
  </sheetViews>
  <sheetFormatPr defaultColWidth="11.44140625" defaultRowHeight="15" x14ac:dyDescent="0.25"/>
  <cols>
    <col min="1" max="1" width="8.6640625" style="5" customWidth="1"/>
    <col min="2" max="2" width="77.44140625" style="13" customWidth="1"/>
  </cols>
  <sheetData>
    <row r="1" spans="1:34" ht="13.2" x14ac:dyDescent="0.25">
      <c r="A1" s="11" t="s">
        <v>0</v>
      </c>
      <c r="B1" s="11" t="s">
        <v>125</v>
      </c>
      <c r="D1" t="s">
        <v>1</v>
      </c>
      <c r="E1" t="s">
        <v>2</v>
      </c>
      <c r="F1" t="s">
        <v>3</v>
      </c>
      <c r="G1" t="s">
        <v>4</v>
      </c>
      <c r="H1" t="s">
        <v>5</v>
      </c>
      <c r="I1" t="s">
        <v>6</v>
      </c>
      <c r="J1" t="s">
        <v>21</v>
      </c>
      <c r="K1" t="s">
        <v>7</v>
      </c>
      <c r="L1" t="s">
        <v>8</v>
      </c>
      <c r="M1" t="s">
        <v>9</v>
      </c>
      <c r="N1" t="s">
        <v>10</v>
      </c>
      <c r="O1" t="s">
        <v>11</v>
      </c>
      <c r="P1" t="s">
        <v>23</v>
      </c>
      <c r="Q1" t="s">
        <v>12</v>
      </c>
      <c r="R1" t="s">
        <v>13</v>
      </c>
      <c r="S1" t="s">
        <v>24</v>
      </c>
      <c r="T1" t="s">
        <v>14</v>
      </c>
      <c r="U1" t="s">
        <v>25</v>
      </c>
      <c r="V1" t="s">
        <v>15</v>
      </c>
      <c r="W1" t="s">
        <v>26</v>
      </c>
      <c r="X1" t="s">
        <v>126</v>
      </c>
      <c r="Y1" t="s">
        <v>17</v>
      </c>
      <c r="Z1" t="s">
        <v>18</v>
      </c>
      <c r="AA1" t="s">
        <v>22</v>
      </c>
      <c r="AB1" t="s">
        <v>27</v>
      </c>
      <c r="AC1" t="s">
        <v>28</v>
      </c>
      <c r="AD1" t="s">
        <v>29</v>
      </c>
      <c r="AE1" t="s">
        <v>19</v>
      </c>
      <c r="AF1" t="s">
        <v>30</v>
      </c>
      <c r="AG1" t="s">
        <v>31</v>
      </c>
      <c r="AH1" t="s">
        <v>127</v>
      </c>
    </row>
    <row r="2" spans="1:34" ht="20.399999999999999" x14ac:dyDescent="0.25">
      <c r="A2" s="3" t="s">
        <v>1</v>
      </c>
      <c r="B2" s="6" t="s">
        <v>34</v>
      </c>
      <c r="C2">
        <f>SUM(D2:AH2)</f>
        <v>45</v>
      </c>
      <c r="D2">
        <v>1</v>
      </c>
      <c r="E2">
        <v>2</v>
      </c>
      <c r="F2">
        <v>1</v>
      </c>
      <c r="G2">
        <v>1</v>
      </c>
      <c r="H2">
        <v>4</v>
      </c>
      <c r="I2">
        <v>5</v>
      </c>
      <c r="J2">
        <v>0</v>
      </c>
      <c r="K2">
        <v>1</v>
      </c>
      <c r="L2">
        <v>5</v>
      </c>
      <c r="M2">
        <v>3</v>
      </c>
      <c r="N2">
        <v>3</v>
      </c>
      <c r="O2">
        <v>1</v>
      </c>
      <c r="P2">
        <v>0</v>
      </c>
      <c r="Q2">
        <v>1</v>
      </c>
      <c r="R2">
        <v>1</v>
      </c>
      <c r="T2">
        <v>1</v>
      </c>
      <c r="U2">
        <v>0</v>
      </c>
      <c r="V2">
        <v>1</v>
      </c>
      <c r="W2">
        <v>0</v>
      </c>
      <c r="X2">
        <v>2</v>
      </c>
      <c r="Y2">
        <v>9</v>
      </c>
      <c r="Z2">
        <v>1</v>
      </c>
      <c r="AA2">
        <v>0</v>
      </c>
      <c r="AB2">
        <v>0</v>
      </c>
      <c r="AC2">
        <v>0</v>
      </c>
      <c r="AD2">
        <v>0</v>
      </c>
      <c r="AE2">
        <v>1</v>
      </c>
      <c r="AF2">
        <v>0</v>
      </c>
      <c r="AG2">
        <v>0</v>
      </c>
      <c r="AH2">
        <v>1</v>
      </c>
    </row>
    <row r="3" spans="1:34" ht="20.399999999999999" x14ac:dyDescent="0.25">
      <c r="A3" s="3" t="s">
        <v>2</v>
      </c>
      <c r="B3" s="6" t="s">
        <v>35</v>
      </c>
      <c r="D3" t="s">
        <v>1</v>
      </c>
      <c r="E3" t="s">
        <v>2</v>
      </c>
      <c r="F3" t="s">
        <v>3</v>
      </c>
      <c r="G3" t="s">
        <v>4</v>
      </c>
      <c r="H3" t="s">
        <v>5</v>
      </c>
      <c r="I3" t="s">
        <v>6</v>
      </c>
      <c r="J3" t="s">
        <v>21</v>
      </c>
      <c r="K3" t="s">
        <v>7</v>
      </c>
      <c r="L3" t="s">
        <v>8</v>
      </c>
      <c r="M3" t="s">
        <v>9</v>
      </c>
      <c r="N3" t="s">
        <v>10</v>
      </c>
      <c r="O3" t="s">
        <v>11</v>
      </c>
      <c r="P3" t="s">
        <v>23</v>
      </c>
      <c r="Q3" t="s">
        <v>12</v>
      </c>
      <c r="R3" t="s">
        <v>13</v>
      </c>
      <c r="S3" t="s">
        <v>24</v>
      </c>
      <c r="T3" t="s">
        <v>14</v>
      </c>
      <c r="U3" t="s">
        <v>25</v>
      </c>
      <c r="V3" t="s">
        <v>15</v>
      </c>
      <c r="W3" t="s">
        <v>26</v>
      </c>
      <c r="X3" t="s">
        <v>126</v>
      </c>
      <c r="Y3" t="s">
        <v>17</v>
      </c>
      <c r="Z3" t="s">
        <v>18</v>
      </c>
      <c r="AA3" t="s">
        <v>22</v>
      </c>
      <c r="AB3" t="s">
        <v>27</v>
      </c>
      <c r="AC3" t="s">
        <v>28</v>
      </c>
      <c r="AD3" t="s">
        <v>29</v>
      </c>
      <c r="AE3" t="s">
        <v>19</v>
      </c>
      <c r="AF3" t="s">
        <v>30</v>
      </c>
      <c r="AG3" t="s">
        <v>31</v>
      </c>
      <c r="AH3" t="s">
        <v>127</v>
      </c>
    </row>
    <row r="4" spans="1:34" ht="20.399999999999999" x14ac:dyDescent="0.25">
      <c r="A4" s="3" t="s">
        <v>2</v>
      </c>
      <c r="B4" s="6" t="s">
        <v>36</v>
      </c>
      <c r="D4" s="14">
        <f t="shared" ref="D4:AH4" si="0">D2*100/$C$2</f>
        <v>2.2222222222222223</v>
      </c>
      <c r="E4" s="14">
        <f t="shared" si="0"/>
        <v>4.4444444444444446</v>
      </c>
      <c r="F4" s="14">
        <f t="shared" si="0"/>
        <v>2.2222222222222223</v>
      </c>
      <c r="G4" s="14">
        <f t="shared" si="0"/>
        <v>2.2222222222222223</v>
      </c>
      <c r="H4" s="14">
        <f t="shared" si="0"/>
        <v>8.8888888888888893</v>
      </c>
      <c r="I4" s="14">
        <f t="shared" si="0"/>
        <v>11.111111111111111</v>
      </c>
      <c r="J4" s="14">
        <f t="shared" si="0"/>
        <v>0</v>
      </c>
      <c r="K4" s="14">
        <f t="shared" si="0"/>
        <v>2.2222222222222223</v>
      </c>
      <c r="L4" s="14">
        <f t="shared" si="0"/>
        <v>11.111111111111111</v>
      </c>
      <c r="M4" s="14">
        <f t="shared" si="0"/>
        <v>6.666666666666667</v>
      </c>
      <c r="N4" s="14">
        <f t="shared" si="0"/>
        <v>6.666666666666667</v>
      </c>
      <c r="O4" s="14">
        <f t="shared" si="0"/>
        <v>2.2222222222222223</v>
      </c>
      <c r="P4" s="14">
        <f t="shared" si="0"/>
        <v>0</v>
      </c>
      <c r="Q4" s="14">
        <f t="shared" si="0"/>
        <v>2.2222222222222223</v>
      </c>
      <c r="R4" s="14">
        <f t="shared" si="0"/>
        <v>2.2222222222222223</v>
      </c>
      <c r="S4" s="14">
        <f t="shared" si="0"/>
        <v>0</v>
      </c>
      <c r="T4" s="14">
        <f t="shared" si="0"/>
        <v>2.2222222222222223</v>
      </c>
      <c r="U4" s="14">
        <f t="shared" si="0"/>
        <v>0</v>
      </c>
      <c r="V4" s="14">
        <f t="shared" si="0"/>
        <v>2.2222222222222223</v>
      </c>
      <c r="W4" s="14">
        <f t="shared" si="0"/>
        <v>0</v>
      </c>
      <c r="X4" s="14">
        <f t="shared" si="0"/>
        <v>4.4444444444444446</v>
      </c>
      <c r="Y4" s="14">
        <f t="shared" si="0"/>
        <v>20</v>
      </c>
      <c r="Z4" s="14">
        <f t="shared" si="0"/>
        <v>2.2222222222222223</v>
      </c>
      <c r="AA4" s="14">
        <f t="shared" si="0"/>
        <v>0</v>
      </c>
      <c r="AB4" s="14">
        <f t="shared" si="0"/>
        <v>0</v>
      </c>
      <c r="AC4" s="14">
        <f t="shared" si="0"/>
        <v>0</v>
      </c>
      <c r="AD4" s="14">
        <f t="shared" si="0"/>
        <v>0</v>
      </c>
      <c r="AE4" s="14">
        <f t="shared" si="0"/>
        <v>2.2222222222222223</v>
      </c>
      <c r="AF4" s="14">
        <f t="shared" si="0"/>
        <v>0</v>
      </c>
      <c r="AG4" s="14">
        <f t="shared" si="0"/>
        <v>0</v>
      </c>
      <c r="AH4" s="14">
        <f t="shared" si="0"/>
        <v>2.2222222222222223</v>
      </c>
    </row>
    <row r="5" spans="1:34" ht="20.399999999999999" x14ac:dyDescent="0.25">
      <c r="A5" s="3" t="s">
        <v>3</v>
      </c>
      <c r="B5" s="6" t="s">
        <v>37</v>
      </c>
    </row>
    <row r="6" spans="1:34" ht="13.2" x14ac:dyDescent="0.25">
      <c r="A6" s="3" t="s">
        <v>4</v>
      </c>
      <c r="B6" s="6" t="s">
        <v>38</v>
      </c>
    </row>
    <row r="7" spans="1:34" ht="20.399999999999999" x14ac:dyDescent="0.25">
      <c r="A7" s="2" t="s">
        <v>5</v>
      </c>
      <c r="B7" s="6" t="s">
        <v>39</v>
      </c>
    </row>
    <row r="8" spans="1:34" ht="13.2" x14ac:dyDescent="0.25">
      <c r="A8" s="2" t="s">
        <v>5</v>
      </c>
      <c r="B8" s="6" t="s">
        <v>40</v>
      </c>
    </row>
    <row r="9" spans="1:34" ht="13.2" x14ac:dyDescent="0.25">
      <c r="A9" s="2" t="s">
        <v>5</v>
      </c>
      <c r="B9" s="6" t="s">
        <v>41</v>
      </c>
    </row>
    <row r="10" spans="1:34" ht="20.399999999999999" x14ac:dyDescent="0.25">
      <c r="A10" s="2" t="s">
        <v>5</v>
      </c>
      <c r="B10" s="6" t="s">
        <v>42</v>
      </c>
    </row>
    <row r="11" spans="1:34" ht="20.399999999999999" x14ac:dyDescent="0.25">
      <c r="A11" s="2" t="s">
        <v>6</v>
      </c>
      <c r="B11" s="6" t="s">
        <v>43</v>
      </c>
    </row>
    <row r="12" spans="1:34" ht="13.2" x14ac:dyDescent="0.25">
      <c r="A12" s="2" t="s">
        <v>6</v>
      </c>
      <c r="B12" s="6" t="s">
        <v>44</v>
      </c>
    </row>
    <row r="13" spans="1:34" ht="13.2" x14ac:dyDescent="0.25">
      <c r="A13" s="2" t="s">
        <v>6</v>
      </c>
      <c r="B13" s="6" t="s">
        <v>45</v>
      </c>
    </row>
    <row r="14" spans="1:34" ht="13.2" x14ac:dyDescent="0.25">
      <c r="A14" s="2" t="s">
        <v>6</v>
      </c>
      <c r="B14" s="6" t="s">
        <v>46</v>
      </c>
    </row>
    <row r="15" spans="1:34" ht="20.399999999999999" x14ac:dyDescent="0.25">
      <c r="A15" s="2" t="s">
        <v>6</v>
      </c>
      <c r="B15" s="6" t="s">
        <v>47</v>
      </c>
    </row>
    <row r="16" spans="1:34" ht="13.2" x14ac:dyDescent="0.25">
      <c r="A16" s="2" t="s">
        <v>21</v>
      </c>
      <c r="B16" s="1" t="s">
        <v>32</v>
      </c>
    </row>
    <row r="17" spans="1:2" ht="13.2" x14ac:dyDescent="0.25">
      <c r="A17" s="2" t="s">
        <v>7</v>
      </c>
      <c r="B17" s="6" t="s">
        <v>48</v>
      </c>
    </row>
    <row r="18" spans="1:2" ht="13.2" x14ac:dyDescent="0.25">
      <c r="A18" s="3" t="s">
        <v>8</v>
      </c>
      <c r="B18" s="6" t="s">
        <v>49</v>
      </c>
    </row>
    <row r="19" spans="1:2" ht="13.2" x14ac:dyDescent="0.25">
      <c r="A19" s="3" t="s">
        <v>8</v>
      </c>
      <c r="B19" s="6" t="s">
        <v>50</v>
      </c>
    </row>
    <row r="20" spans="1:2" ht="13.2" x14ac:dyDescent="0.25">
      <c r="A20" s="3" t="s">
        <v>8</v>
      </c>
      <c r="B20" s="6" t="s">
        <v>51</v>
      </c>
    </row>
    <row r="21" spans="1:2" ht="20.399999999999999" x14ac:dyDescent="0.25">
      <c r="A21" s="3" t="s">
        <v>8</v>
      </c>
      <c r="B21" s="6" t="s">
        <v>52</v>
      </c>
    </row>
    <row r="22" spans="1:2" ht="13.2" x14ac:dyDescent="0.25">
      <c r="A22" s="2" t="s">
        <v>8</v>
      </c>
      <c r="B22" s="6" t="s">
        <v>53</v>
      </c>
    </row>
    <row r="23" spans="1:2" ht="20.399999999999999" x14ac:dyDescent="0.25">
      <c r="A23" s="2" t="s">
        <v>9</v>
      </c>
      <c r="B23" s="6" t="s">
        <v>54</v>
      </c>
    </row>
    <row r="24" spans="1:2" ht="20.399999999999999" x14ac:dyDescent="0.25">
      <c r="A24" s="2" t="s">
        <v>9</v>
      </c>
      <c r="B24" s="6" t="s">
        <v>55</v>
      </c>
    </row>
    <row r="25" spans="1:2" ht="13.2" x14ac:dyDescent="0.25">
      <c r="A25" s="2" t="s">
        <v>9</v>
      </c>
      <c r="B25" s="6" t="s">
        <v>56</v>
      </c>
    </row>
    <row r="26" spans="1:2" ht="20.399999999999999" x14ac:dyDescent="0.25">
      <c r="A26" s="2" t="s">
        <v>10</v>
      </c>
      <c r="B26" s="6" t="s">
        <v>57</v>
      </c>
    </row>
    <row r="27" spans="1:2" ht="13.2" x14ac:dyDescent="0.25">
      <c r="A27" s="2" t="s">
        <v>10</v>
      </c>
      <c r="B27" s="6" t="s">
        <v>58</v>
      </c>
    </row>
    <row r="28" spans="1:2" ht="20.399999999999999" x14ac:dyDescent="0.25">
      <c r="A28" s="2" t="s">
        <v>10</v>
      </c>
      <c r="B28" s="6" t="s">
        <v>59</v>
      </c>
    </row>
    <row r="29" spans="1:2" ht="13.2" x14ac:dyDescent="0.25">
      <c r="A29" s="2" t="s">
        <v>11</v>
      </c>
      <c r="B29" s="6" t="s">
        <v>60</v>
      </c>
    </row>
    <row r="30" spans="1:2" ht="13.2" x14ac:dyDescent="0.25">
      <c r="A30" s="2" t="s">
        <v>23</v>
      </c>
      <c r="B30" s="1" t="s">
        <v>32</v>
      </c>
    </row>
    <row r="31" spans="1:2" ht="20.399999999999999" x14ac:dyDescent="0.25">
      <c r="A31" s="2" t="s">
        <v>12</v>
      </c>
      <c r="B31" s="6" t="s">
        <v>61</v>
      </c>
    </row>
    <row r="32" spans="1:2" ht="20.399999999999999" x14ac:dyDescent="0.25">
      <c r="A32" s="2" t="s">
        <v>13</v>
      </c>
      <c r="B32" s="6" t="s">
        <v>62</v>
      </c>
    </row>
    <row r="33" spans="1:2" ht="13.2" x14ac:dyDescent="0.25">
      <c r="A33" s="2" t="s">
        <v>24</v>
      </c>
      <c r="B33" s="1" t="s">
        <v>32</v>
      </c>
    </row>
    <row r="34" spans="1:2" ht="20.399999999999999" x14ac:dyDescent="0.25">
      <c r="A34" s="2" t="s">
        <v>14</v>
      </c>
      <c r="B34" s="6" t="s">
        <v>63</v>
      </c>
    </row>
    <row r="35" spans="1:2" ht="13.2" x14ac:dyDescent="0.25">
      <c r="A35" s="2" t="s">
        <v>25</v>
      </c>
      <c r="B35" s="1" t="s">
        <v>32</v>
      </c>
    </row>
    <row r="36" spans="1:2" ht="20.399999999999999" x14ac:dyDescent="0.25">
      <c r="A36" s="2" t="s">
        <v>15</v>
      </c>
      <c r="B36" s="6" t="s">
        <v>64</v>
      </c>
    </row>
    <row r="37" spans="1:2" ht="13.2" x14ac:dyDescent="0.25">
      <c r="A37" s="2" t="s">
        <v>26</v>
      </c>
      <c r="B37" s="1" t="s">
        <v>32</v>
      </c>
    </row>
    <row r="38" spans="1:2" ht="13.2" x14ac:dyDescent="0.25">
      <c r="A38" s="2" t="s">
        <v>16</v>
      </c>
      <c r="B38" s="6" t="s">
        <v>65</v>
      </c>
    </row>
    <row r="39" spans="1:2" ht="13.2" x14ac:dyDescent="0.25">
      <c r="A39" s="2" t="s">
        <v>16</v>
      </c>
      <c r="B39" s="6" t="s">
        <v>66</v>
      </c>
    </row>
    <row r="40" spans="1:2" ht="13.2" x14ac:dyDescent="0.25">
      <c r="A40" s="2" t="s">
        <v>17</v>
      </c>
      <c r="B40" s="6" t="s">
        <v>67</v>
      </c>
    </row>
    <row r="41" spans="1:2" ht="13.2" x14ac:dyDescent="0.25">
      <c r="A41" s="2" t="s">
        <v>17</v>
      </c>
      <c r="B41" s="6" t="s">
        <v>68</v>
      </c>
    </row>
    <row r="42" spans="1:2" ht="13.2" x14ac:dyDescent="0.25">
      <c r="A42" s="2" t="s">
        <v>17</v>
      </c>
      <c r="B42" s="6" t="s">
        <v>69</v>
      </c>
    </row>
    <row r="43" spans="1:2" ht="13.2" x14ac:dyDescent="0.25">
      <c r="A43" s="2" t="s">
        <v>17</v>
      </c>
      <c r="B43" s="6" t="s">
        <v>70</v>
      </c>
    </row>
    <row r="44" spans="1:2" ht="20.399999999999999" x14ac:dyDescent="0.25">
      <c r="A44" s="2" t="s">
        <v>17</v>
      </c>
      <c r="B44" s="6" t="s">
        <v>71</v>
      </c>
    </row>
    <row r="45" spans="1:2" ht="13.2" x14ac:dyDescent="0.25">
      <c r="A45" s="2" t="s">
        <v>17</v>
      </c>
      <c r="B45" s="6" t="s">
        <v>72</v>
      </c>
    </row>
    <row r="46" spans="1:2" ht="51" x14ac:dyDescent="0.25">
      <c r="A46" s="2" t="s">
        <v>17</v>
      </c>
      <c r="B46" s="6" t="s">
        <v>73</v>
      </c>
    </row>
    <row r="47" spans="1:2" ht="40.799999999999997" x14ac:dyDescent="0.25">
      <c r="A47" s="2" t="s">
        <v>17</v>
      </c>
      <c r="B47" s="6" t="s">
        <v>74</v>
      </c>
    </row>
    <row r="48" spans="1:2" ht="13.2" x14ac:dyDescent="0.25">
      <c r="A48" s="2" t="s">
        <v>17</v>
      </c>
      <c r="B48" s="6" t="s">
        <v>75</v>
      </c>
    </row>
    <row r="49" spans="1:2" ht="13.2" x14ac:dyDescent="0.25">
      <c r="A49" s="2" t="s">
        <v>18</v>
      </c>
      <c r="B49" s="6" t="s">
        <v>76</v>
      </c>
    </row>
    <row r="50" spans="1:2" ht="13.2" x14ac:dyDescent="0.25">
      <c r="A50" s="2" t="s">
        <v>22</v>
      </c>
      <c r="B50" s="1" t="s">
        <v>32</v>
      </c>
    </row>
    <row r="51" spans="1:2" ht="13.2" x14ac:dyDescent="0.25">
      <c r="A51" s="2" t="s">
        <v>27</v>
      </c>
      <c r="B51" s="1" t="s">
        <v>32</v>
      </c>
    </row>
    <row r="52" spans="1:2" ht="13.2" x14ac:dyDescent="0.25">
      <c r="A52" s="2" t="s">
        <v>28</v>
      </c>
      <c r="B52" s="1" t="s">
        <v>32</v>
      </c>
    </row>
    <row r="53" spans="1:2" ht="13.2" x14ac:dyDescent="0.25">
      <c r="A53" s="2" t="s">
        <v>29</v>
      </c>
      <c r="B53" s="1" t="s">
        <v>32</v>
      </c>
    </row>
    <row r="54" spans="1:2" ht="20.399999999999999" x14ac:dyDescent="0.25">
      <c r="A54" s="2" t="s">
        <v>19</v>
      </c>
      <c r="B54" s="6" t="s">
        <v>77</v>
      </c>
    </row>
    <row r="55" spans="1:2" ht="13.2" x14ac:dyDescent="0.25">
      <c r="A55" s="2" t="s">
        <v>30</v>
      </c>
      <c r="B55" s="1" t="s">
        <v>32</v>
      </c>
    </row>
    <row r="56" spans="1:2" ht="13.2" x14ac:dyDescent="0.25">
      <c r="A56" s="2" t="s">
        <v>31</v>
      </c>
      <c r="B56" s="1" t="s">
        <v>32</v>
      </c>
    </row>
    <row r="57" spans="1:2" ht="20.399999999999999" x14ac:dyDescent="0.25">
      <c r="A57" s="2" t="s">
        <v>20</v>
      </c>
      <c r="B57" s="6" t="s">
        <v>78</v>
      </c>
    </row>
    <row r="58" spans="1:2" x14ac:dyDescent="0.25">
      <c r="A58" s="12"/>
    </row>
    <row r="59" spans="1:2" ht="13.2" x14ac:dyDescent="0.25">
      <c r="A59"/>
      <c r="B59"/>
    </row>
    <row r="60" spans="1:2" ht="29.25" customHeight="1" x14ac:dyDescent="0.25">
      <c r="A60"/>
      <c r="B60"/>
    </row>
    <row r="61" spans="1:2" ht="13.2" x14ac:dyDescent="0.25">
      <c r="A61"/>
      <c r="B61"/>
    </row>
    <row r="62" spans="1:2" ht="13.2" x14ac:dyDescent="0.25">
      <c r="A62"/>
      <c r="B62"/>
    </row>
  </sheetData>
  <phoneticPr fontId="1"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0"/>
  <sheetViews>
    <sheetView workbookViewId="0">
      <selection activeCell="C1" sqref="C1:AH4"/>
    </sheetView>
  </sheetViews>
  <sheetFormatPr defaultColWidth="11.44140625" defaultRowHeight="13.2" x14ac:dyDescent="0.25"/>
  <cols>
    <col min="1" max="1" width="8.6640625" style="5" customWidth="1"/>
    <col min="2" max="2" width="82" style="9" customWidth="1"/>
  </cols>
  <sheetData>
    <row r="1" spans="1:34" ht="27.75" customHeight="1" x14ac:dyDescent="0.25">
      <c r="A1" s="4" t="s">
        <v>0</v>
      </c>
      <c r="B1" s="4" t="s">
        <v>125</v>
      </c>
      <c r="D1" t="s">
        <v>1</v>
      </c>
      <c r="E1" t="s">
        <v>2</v>
      </c>
      <c r="F1" t="s">
        <v>3</v>
      </c>
      <c r="G1" t="s">
        <v>4</v>
      </c>
      <c r="H1" t="s">
        <v>5</v>
      </c>
      <c r="I1" t="s">
        <v>6</v>
      </c>
      <c r="J1" t="s">
        <v>21</v>
      </c>
      <c r="K1" t="s">
        <v>7</v>
      </c>
      <c r="L1" t="s">
        <v>8</v>
      </c>
      <c r="M1" t="s">
        <v>9</v>
      </c>
      <c r="N1" t="s">
        <v>10</v>
      </c>
      <c r="O1" t="s">
        <v>11</v>
      </c>
      <c r="P1" t="s">
        <v>23</v>
      </c>
      <c r="Q1" t="s">
        <v>12</v>
      </c>
      <c r="R1" t="s">
        <v>13</v>
      </c>
      <c r="S1" t="s">
        <v>24</v>
      </c>
      <c r="T1" t="s">
        <v>14</v>
      </c>
      <c r="U1" t="s">
        <v>25</v>
      </c>
      <c r="V1" t="s">
        <v>15</v>
      </c>
      <c r="W1" t="s">
        <v>26</v>
      </c>
      <c r="X1" t="s">
        <v>126</v>
      </c>
      <c r="Y1" t="s">
        <v>17</v>
      </c>
      <c r="Z1" t="s">
        <v>18</v>
      </c>
      <c r="AA1" t="s">
        <v>22</v>
      </c>
      <c r="AB1" t="s">
        <v>27</v>
      </c>
      <c r="AC1" t="s">
        <v>28</v>
      </c>
      <c r="AD1" t="s">
        <v>29</v>
      </c>
      <c r="AE1" t="s">
        <v>19</v>
      </c>
      <c r="AF1" t="s">
        <v>30</v>
      </c>
      <c r="AG1" t="s">
        <v>31</v>
      </c>
      <c r="AH1" t="s">
        <v>127</v>
      </c>
    </row>
    <row r="2" spans="1:34" x14ac:dyDescent="0.25">
      <c r="A2" s="2" t="s">
        <v>1</v>
      </c>
      <c r="B2" s="6" t="s">
        <v>79</v>
      </c>
      <c r="C2">
        <f>SUM(D2:AH2)</f>
        <v>51</v>
      </c>
      <c r="D2">
        <v>5</v>
      </c>
      <c r="E2">
        <v>1</v>
      </c>
      <c r="F2">
        <v>1</v>
      </c>
      <c r="G2">
        <v>3</v>
      </c>
      <c r="H2">
        <v>5</v>
      </c>
      <c r="I2">
        <v>3</v>
      </c>
      <c r="J2">
        <v>0</v>
      </c>
      <c r="K2">
        <v>0</v>
      </c>
      <c r="L2">
        <v>1</v>
      </c>
      <c r="M2">
        <v>4</v>
      </c>
      <c r="N2">
        <v>8</v>
      </c>
      <c r="O2">
        <v>2</v>
      </c>
      <c r="P2">
        <v>0</v>
      </c>
      <c r="Q2">
        <v>0</v>
      </c>
      <c r="R2">
        <v>0</v>
      </c>
      <c r="S2">
        <v>0</v>
      </c>
      <c r="T2">
        <v>0</v>
      </c>
      <c r="U2">
        <v>0</v>
      </c>
      <c r="V2">
        <v>0</v>
      </c>
      <c r="W2">
        <v>0</v>
      </c>
      <c r="X2">
        <v>2</v>
      </c>
      <c r="Y2">
        <v>7</v>
      </c>
      <c r="Z2">
        <v>2</v>
      </c>
      <c r="AA2">
        <v>1</v>
      </c>
      <c r="AB2">
        <v>1</v>
      </c>
      <c r="AC2">
        <v>1</v>
      </c>
      <c r="AD2">
        <v>0</v>
      </c>
      <c r="AE2">
        <v>3</v>
      </c>
      <c r="AF2">
        <v>0</v>
      </c>
      <c r="AG2">
        <v>0</v>
      </c>
      <c r="AH2">
        <v>1</v>
      </c>
    </row>
    <row r="3" spans="1:34" x14ac:dyDescent="0.25">
      <c r="A3" s="2" t="s">
        <v>1</v>
      </c>
      <c r="B3" s="6" t="s">
        <v>80</v>
      </c>
      <c r="D3" t="s">
        <v>1</v>
      </c>
      <c r="E3" t="s">
        <v>2</v>
      </c>
      <c r="F3" t="s">
        <v>3</v>
      </c>
      <c r="G3" t="s">
        <v>4</v>
      </c>
      <c r="H3" t="s">
        <v>5</v>
      </c>
      <c r="I3" t="s">
        <v>6</v>
      </c>
      <c r="J3" t="s">
        <v>21</v>
      </c>
      <c r="K3" t="s">
        <v>7</v>
      </c>
      <c r="L3" t="s">
        <v>8</v>
      </c>
      <c r="M3" t="s">
        <v>9</v>
      </c>
      <c r="N3" t="s">
        <v>10</v>
      </c>
      <c r="O3" t="s">
        <v>11</v>
      </c>
      <c r="P3" t="s">
        <v>23</v>
      </c>
      <c r="Q3" t="s">
        <v>12</v>
      </c>
      <c r="R3" t="s">
        <v>13</v>
      </c>
      <c r="S3" t="s">
        <v>24</v>
      </c>
      <c r="T3" t="s">
        <v>14</v>
      </c>
      <c r="U3" t="s">
        <v>25</v>
      </c>
      <c r="V3" t="s">
        <v>15</v>
      </c>
      <c r="W3" t="s">
        <v>26</v>
      </c>
      <c r="X3" t="s">
        <v>126</v>
      </c>
      <c r="Y3" t="s">
        <v>17</v>
      </c>
      <c r="Z3" t="s">
        <v>18</v>
      </c>
      <c r="AA3" t="s">
        <v>22</v>
      </c>
      <c r="AB3" t="s">
        <v>27</v>
      </c>
      <c r="AC3" t="s">
        <v>28</v>
      </c>
      <c r="AD3" t="s">
        <v>29</v>
      </c>
      <c r="AE3" t="s">
        <v>19</v>
      </c>
      <c r="AF3" t="s">
        <v>30</v>
      </c>
      <c r="AG3" t="s">
        <v>31</v>
      </c>
      <c r="AH3" t="s">
        <v>127</v>
      </c>
    </row>
    <row r="4" spans="1:34" x14ac:dyDescent="0.25">
      <c r="A4" s="2" t="s">
        <v>1</v>
      </c>
      <c r="B4" s="6" t="s">
        <v>81</v>
      </c>
      <c r="D4" s="14">
        <f t="shared" ref="D4:AH4" si="0">D2*100/$C$2</f>
        <v>9.8039215686274517</v>
      </c>
      <c r="E4" s="14">
        <f t="shared" si="0"/>
        <v>1.9607843137254901</v>
      </c>
      <c r="F4" s="14">
        <f t="shared" si="0"/>
        <v>1.9607843137254901</v>
      </c>
      <c r="G4" s="14">
        <f t="shared" si="0"/>
        <v>5.882352941176471</v>
      </c>
      <c r="H4" s="14">
        <f t="shared" si="0"/>
        <v>9.8039215686274517</v>
      </c>
      <c r="I4" s="14">
        <f t="shared" si="0"/>
        <v>5.882352941176471</v>
      </c>
      <c r="J4" s="14">
        <f t="shared" si="0"/>
        <v>0</v>
      </c>
      <c r="K4" s="14">
        <f t="shared" si="0"/>
        <v>0</v>
      </c>
      <c r="L4" s="14">
        <f t="shared" si="0"/>
        <v>1.9607843137254901</v>
      </c>
      <c r="M4" s="14">
        <f t="shared" si="0"/>
        <v>7.8431372549019605</v>
      </c>
      <c r="N4" s="14">
        <f t="shared" si="0"/>
        <v>15.686274509803921</v>
      </c>
      <c r="O4" s="14">
        <f t="shared" si="0"/>
        <v>3.9215686274509802</v>
      </c>
      <c r="P4" s="14">
        <f t="shared" si="0"/>
        <v>0</v>
      </c>
      <c r="Q4" s="14">
        <f t="shared" si="0"/>
        <v>0</v>
      </c>
      <c r="R4" s="14">
        <f t="shared" si="0"/>
        <v>0</v>
      </c>
      <c r="S4" s="14">
        <f t="shared" si="0"/>
        <v>0</v>
      </c>
      <c r="T4" s="14">
        <f t="shared" si="0"/>
        <v>0</v>
      </c>
      <c r="U4" s="14">
        <f t="shared" si="0"/>
        <v>0</v>
      </c>
      <c r="V4" s="14">
        <f t="shared" si="0"/>
        <v>0</v>
      </c>
      <c r="W4" s="14">
        <f t="shared" si="0"/>
        <v>0</v>
      </c>
      <c r="X4" s="14">
        <f t="shared" si="0"/>
        <v>3.9215686274509802</v>
      </c>
      <c r="Y4" s="14">
        <f t="shared" si="0"/>
        <v>13.725490196078431</v>
      </c>
      <c r="Z4" s="14">
        <f t="shared" si="0"/>
        <v>3.9215686274509802</v>
      </c>
      <c r="AA4" s="14">
        <f t="shared" si="0"/>
        <v>1.9607843137254901</v>
      </c>
      <c r="AB4" s="14">
        <f t="shared" si="0"/>
        <v>1.9607843137254901</v>
      </c>
      <c r="AC4" s="14">
        <f t="shared" si="0"/>
        <v>1.9607843137254901</v>
      </c>
      <c r="AD4" s="14">
        <f t="shared" si="0"/>
        <v>0</v>
      </c>
      <c r="AE4" s="14">
        <f t="shared" si="0"/>
        <v>5.882352941176471</v>
      </c>
      <c r="AF4" s="14">
        <f t="shared" si="0"/>
        <v>0</v>
      </c>
      <c r="AG4" s="14">
        <f t="shared" si="0"/>
        <v>0</v>
      </c>
      <c r="AH4" s="14">
        <f t="shared" si="0"/>
        <v>1.9607843137254901</v>
      </c>
    </row>
    <row r="5" spans="1:34" x14ac:dyDescent="0.25">
      <c r="A5" s="2" t="s">
        <v>1</v>
      </c>
      <c r="B5" s="6" t="s">
        <v>82</v>
      </c>
    </row>
    <row r="6" spans="1:34" x14ac:dyDescent="0.25">
      <c r="A6" s="2" t="s">
        <v>1</v>
      </c>
      <c r="B6" s="6" t="s">
        <v>83</v>
      </c>
    </row>
    <row r="7" spans="1:34" x14ac:dyDescent="0.25">
      <c r="A7" s="2" t="s">
        <v>2</v>
      </c>
      <c r="B7" s="6" t="s">
        <v>84</v>
      </c>
    </row>
    <row r="8" spans="1:34" x14ac:dyDescent="0.25">
      <c r="A8" s="2" t="s">
        <v>3</v>
      </c>
      <c r="B8" s="6" t="s">
        <v>85</v>
      </c>
    </row>
    <row r="9" spans="1:34" x14ac:dyDescent="0.25">
      <c r="A9" s="2" t="s">
        <v>4</v>
      </c>
      <c r="B9" s="6" t="s">
        <v>86</v>
      </c>
    </row>
    <row r="10" spans="1:34" x14ac:dyDescent="0.25">
      <c r="A10" s="2" t="s">
        <v>4</v>
      </c>
      <c r="B10" s="6" t="s">
        <v>87</v>
      </c>
    </row>
    <row r="11" spans="1:34" x14ac:dyDescent="0.25">
      <c r="A11" s="2" t="s">
        <v>4</v>
      </c>
      <c r="B11" s="6" t="s">
        <v>88</v>
      </c>
    </row>
    <row r="12" spans="1:34" x14ac:dyDescent="0.25">
      <c r="A12" s="2" t="s">
        <v>5</v>
      </c>
      <c r="B12" s="6" t="s">
        <v>89</v>
      </c>
    </row>
    <row r="13" spans="1:34" x14ac:dyDescent="0.25">
      <c r="A13" s="2" t="s">
        <v>5</v>
      </c>
      <c r="B13" s="6" t="s">
        <v>90</v>
      </c>
    </row>
    <row r="14" spans="1:34" x14ac:dyDescent="0.25">
      <c r="A14" s="2" t="s">
        <v>5</v>
      </c>
      <c r="B14" s="6" t="s">
        <v>91</v>
      </c>
    </row>
    <row r="15" spans="1:34" x14ac:dyDescent="0.25">
      <c r="A15" s="2" t="s">
        <v>5</v>
      </c>
      <c r="B15" s="6" t="s">
        <v>92</v>
      </c>
    </row>
    <row r="16" spans="1:34" x14ac:dyDescent="0.25">
      <c r="A16" s="2" t="s">
        <v>5</v>
      </c>
      <c r="B16" s="6" t="s">
        <v>93</v>
      </c>
    </row>
    <row r="17" spans="1:2" x14ac:dyDescent="0.25">
      <c r="A17" s="2" t="s">
        <v>6</v>
      </c>
      <c r="B17" s="6" t="s">
        <v>94</v>
      </c>
    </row>
    <row r="18" spans="1:2" x14ac:dyDescent="0.25">
      <c r="A18" s="2" t="s">
        <v>6</v>
      </c>
      <c r="B18" s="6" t="s">
        <v>95</v>
      </c>
    </row>
    <row r="19" spans="1:2" x14ac:dyDescent="0.25">
      <c r="A19" s="2" t="s">
        <v>6</v>
      </c>
      <c r="B19" s="6" t="s">
        <v>96</v>
      </c>
    </row>
    <row r="20" spans="1:2" x14ac:dyDescent="0.25">
      <c r="A20" s="2" t="s">
        <v>21</v>
      </c>
      <c r="B20" s="1" t="s">
        <v>32</v>
      </c>
    </row>
    <row r="21" spans="1:2" x14ac:dyDescent="0.25">
      <c r="A21" s="2" t="s">
        <v>7</v>
      </c>
      <c r="B21" s="1" t="s">
        <v>32</v>
      </c>
    </row>
    <row r="22" spans="1:2" x14ac:dyDescent="0.25">
      <c r="A22" s="7" t="s">
        <v>8</v>
      </c>
      <c r="B22" s="6" t="s">
        <v>97</v>
      </c>
    </row>
    <row r="23" spans="1:2" x14ac:dyDescent="0.25">
      <c r="A23" s="2" t="s">
        <v>9</v>
      </c>
      <c r="B23" s="6" t="s">
        <v>98</v>
      </c>
    </row>
    <row r="24" spans="1:2" x14ac:dyDescent="0.25">
      <c r="A24" s="2" t="s">
        <v>9</v>
      </c>
      <c r="B24" s="6" t="s">
        <v>99</v>
      </c>
    </row>
    <row r="25" spans="1:2" x14ac:dyDescent="0.25">
      <c r="A25" s="2" t="s">
        <v>9</v>
      </c>
      <c r="B25" s="6" t="s">
        <v>100</v>
      </c>
    </row>
    <row r="26" spans="1:2" x14ac:dyDescent="0.25">
      <c r="A26" s="2" t="s">
        <v>9</v>
      </c>
      <c r="B26" s="6" t="s">
        <v>101</v>
      </c>
    </row>
    <row r="27" spans="1:2" x14ac:dyDescent="0.25">
      <c r="A27" s="2" t="s">
        <v>10</v>
      </c>
      <c r="B27" s="6" t="s">
        <v>102</v>
      </c>
    </row>
    <row r="28" spans="1:2" x14ac:dyDescent="0.25">
      <c r="A28" s="2" t="s">
        <v>10</v>
      </c>
      <c r="B28" s="6" t="s">
        <v>103</v>
      </c>
    </row>
    <row r="29" spans="1:2" x14ac:dyDescent="0.25">
      <c r="A29" s="2" t="s">
        <v>10</v>
      </c>
      <c r="B29" s="6" t="s">
        <v>104</v>
      </c>
    </row>
    <row r="30" spans="1:2" x14ac:dyDescent="0.25">
      <c r="A30" s="2" t="s">
        <v>10</v>
      </c>
      <c r="B30" s="6" t="s">
        <v>105</v>
      </c>
    </row>
    <row r="31" spans="1:2" x14ac:dyDescent="0.25">
      <c r="A31" s="2" t="s">
        <v>10</v>
      </c>
      <c r="B31" s="6" t="s">
        <v>106</v>
      </c>
    </row>
    <row r="32" spans="1:2" x14ac:dyDescent="0.25">
      <c r="A32" s="2" t="s">
        <v>10</v>
      </c>
      <c r="B32" s="6" t="s">
        <v>107</v>
      </c>
    </row>
    <row r="33" spans="1:2" x14ac:dyDescent="0.25">
      <c r="A33" s="2" t="s">
        <v>10</v>
      </c>
      <c r="B33" s="6" t="s">
        <v>108</v>
      </c>
    </row>
    <row r="34" spans="1:2" x14ac:dyDescent="0.25">
      <c r="A34" s="2" t="s">
        <v>10</v>
      </c>
      <c r="B34" s="6" t="s">
        <v>109</v>
      </c>
    </row>
    <row r="35" spans="1:2" x14ac:dyDescent="0.25">
      <c r="A35" s="2" t="s">
        <v>11</v>
      </c>
      <c r="B35" s="6" t="s">
        <v>33</v>
      </c>
    </row>
    <row r="36" spans="1:2" x14ac:dyDescent="0.25">
      <c r="A36" s="2" t="s">
        <v>11</v>
      </c>
      <c r="B36" s="6" t="s">
        <v>110</v>
      </c>
    </row>
    <row r="37" spans="1:2" x14ac:dyDescent="0.25">
      <c r="A37" s="2" t="s">
        <v>23</v>
      </c>
      <c r="B37" s="1" t="s">
        <v>32</v>
      </c>
    </row>
    <row r="38" spans="1:2" x14ac:dyDescent="0.25">
      <c r="A38" s="2" t="s">
        <v>12</v>
      </c>
      <c r="B38" s="1" t="s">
        <v>32</v>
      </c>
    </row>
    <row r="39" spans="1:2" x14ac:dyDescent="0.25">
      <c r="A39" s="2" t="s">
        <v>13</v>
      </c>
      <c r="B39" s="1" t="s">
        <v>32</v>
      </c>
    </row>
    <row r="40" spans="1:2" x14ac:dyDescent="0.25">
      <c r="A40" s="2" t="s">
        <v>24</v>
      </c>
      <c r="B40" s="1" t="s">
        <v>32</v>
      </c>
    </row>
    <row r="41" spans="1:2" x14ac:dyDescent="0.25">
      <c r="A41" s="2" t="s">
        <v>14</v>
      </c>
      <c r="B41" s="1" t="s">
        <v>32</v>
      </c>
    </row>
    <row r="42" spans="1:2" x14ac:dyDescent="0.25">
      <c r="A42" s="2" t="s">
        <v>25</v>
      </c>
      <c r="B42" s="1" t="s">
        <v>32</v>
      </c>
    </row>
    <row r="43" spans="1:2" x14ac:dyDescent="0.25">
      <c r="A43" s="2" t="s">
        <v>15</v>
      </c>
      <c r="B43" s="1" t="s">
        <v>32</v>
      </c>
    </row>
    <row r="44" spans="1:2" x14ac:dyDescent="0.25">
      <c r="A44" s="2" t="s">
        <v>26</v>
      </c>
      <c r="B44" s="1" t="s">
        <v>32</v>
      </c>
    </row>
    <row r="45" spans="1:2" x14ac:dyDescent="0.25">
      <c r="A45" s="2" t="s">
        <v>16</v>
      </c>
      <c r="B45" s="6" t="s">
        <v>111</v>
      </c>
    </row>
    <row r="46" spans="1:2" x14ac:dyDescent="0.25">
      <c r="A46" s="2" t="s">
        <v>16</v>
      </c>
      <c r="B46" s="6" t="s">
        <v>112</v>
      </c>
    </row>
    <row r="47" spans="1:2" x14ac:dyDescent="0.25">
      <c r="A47" s="2" t="s">
        <v>17</v>
      </c>
      <c r="B47" s="6" t="s">
        <v>113</v>
      </c>
    </row>
    <row r="48" spans="1:2" x14ac:dyDescent="0.25">
      <c r="A48" s="2" t="s">
        <v>17</v>
      </c>
      <c r="B48" s="6" t="s">
        <v>114</v>
      </c>
    </row>
    <row r="49" spans="1:2" x14ac:dyDescent="0.25">
      <c r="A49" s="2" t="s">
        <v>17</v>
      </c>
      <c r="B49" s="6" t="s">
        <v>115</v>
      </c>
    </row>
    <row r="50" spans="1:2" ht="20.399999999999999" x14ac:dyDescent="0.25">
      <c r="A50" s="2" t="s">
        <v>17</v>
      </c>
      <c r="B50" s="6" t="s">
        <v>116</v>
      </c>
    </row>
    <row r="51" spans="1:2" x14ac:dyDescent="0.25">
      <c r="A51" s="2" t="s">
        <v>17</v>
      </c>
      <c r="B51" s="6" t="s">
        <v>117</v>
      </c>
    </row>
    <row r="52" spans="1:2" x14ac:dyDescent="0.25">
      <c r="A52" s="2" t="s">
        <v>17</v>
      </c>
      <c r="B52" s="6" t="s">
        <v>118</v>
      </c>
    </row>
    <row r="53" spans="1:2" x14ac:dyDescent="0.25">
      <c r="A53" s="2" t="s">
        <v>17</v>
      </c>
      <c r="B53" s="6" t="s">
        <v>119</v>
      </c>
    </row>
    <row r="54" spans="1:2" x14ac:dyDescent="0.25">
      <c r="A54" s="2" t="s">
        <v>18</v>
      </c>
      <c r="B54" s="6" t="s">
        <v>120</v>
      </c>
    </row>
    <row r="55" spans="1:2" x14ac:dyDescent="0.25">
      <c r="A55" s="2" t="s">
        <v>18</v>
      </c>
      <c r="B55" s="6" t="s">
        <v>121</v>
      </c>
    </row>
    <row r="56" spans="1:2" x14ac:dyDescent="0.25">
      <c r="A56" s="2" t="s">
        <v>22</v>
      </c>
      <c r="B56" s="1" t="s">
        <v>32</v>
      </c>
    </row>
    <row r="57" spans="1:2" x14ac:dyDescent="0.25">
      <c r="A57" s="2" t="s">
        <v>27</v>
      </c>
      <c r="B57" s="1" t="s">
        <v>32</v>
      </c>
    </row>
    <row r="58" spans="1:2" x14ac:dyDescent="0.25">
      <c r="A58" s="2" t="s">
        <v>28</v>
      </c>
      <c r="B58" s="1" t="s">
        <v>32</v>
      </c>
    </row>
    <row r="59" spans="1:2" x14ac:dyDescent="0.25">
      <c r="A59" s="2" t="s">
        <v>29</v>
      </c>
      <c r="B59" s="1" t="s">
        <v>32</v>
      </c>
    </row>
    <row r="60" spans="1:2" x14ac:dyDescent="0.25">
      <c r="A60" s="2" t="s">
        <v>19</v>
      </c>
      <c r="B60" s="6" t="s">
        <v>122</v>
      </c>
    </row>
    <row r="61" spans="1:2" ht="34.5" customHeight="1" x14ac:dyDescent="0.25">
      <c r="A61" s="2" t="s">
        <v>19</v>
      </c>
      <c r="B61" s="6" t="s">
        <v>123</v>
      </c>
    </row>
    <row r="62" spans="1:2" x14ac:dyDescent="0.25">
      <c r="A62" s="2" t="s">
        <v>19</v>
      </c>
      <c r="B62" s="6" t="s">
        <v>124</v>
      </c>
    </row>
    <row r="63" spans="1:2" x14ac:dyDescent="0.25">
      <c r="A63" s="2" t="s">
        <v>30</v>
      </c>
      <c r="B63" s="10" t="s">
        <v>32</v>
      </c>
    </row>
    <row r="64" spans="1:2" x14ac:dyDescent="0.25">
      <c r="A64" s="2" t="s">
        <v>31</v>
      </c>
      <c r="B64" s="10" t="s">
        <v>32</v>
      </c>
    </row>
    <row r="65" spans="1:2" x14ac:dyDescent="0.25">
      <c r="A65" s="2" t="s">
        <v>20</v>
      </c>
      <c r="B65" s="10" t="s">
        <v>32</v>
      </c>
    </row>
    <row r="66" spans="1:2" x14ac:dyDescent="0.25">
      <c r="A66"/>
      <c r="B66"/>
    </row>
    <row r="67" spans="1:2" x14ac:dyDescent="0.25">
      <c r="A67" s="8"/>
    </row>
    <row r="68" spans="1:2" x14ac:dyDescent="0.25">
      <c r="A68" s="8"/>
    </row>
    <row r="69" spans="1:2" x14ac:dyDescent="0.25">
      <c r="A69" s="8"/>
    </row>
    <row r="70" spans="1:2" x14ac:dyDescent="0.25">
      <c r="A70" s="8"/>
    </row>
  </sheetData>
  <phoneticPr fontId="1" type="noConversion"/>
  <pageMargins left="0.75" right="0.75" top="1" bottom="1"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2"/>
  <sheetViews>
    <sheetView topLeftCell="F1" zoomScale="80" zoomScaleNormal="80" workbookViewId="0">
      <selection activeCell="P14" sqref="P14"/>
    </sheetView>
  </sheetViews>
  <sheetFormatPr defaultColWidth="11.44140625" defaultRowHeight="11.4" x14ac:dyDescent="0.2"/>
  <cols>
    <col min="1" max="1" width="9" style="16" customWidth="1"/>
    <col min="2" max="2" width="53.21875" style="16" customWidth="1"/>
    <col min="3" max="3" width="11.44140625" style="16"/>
    <col min="4" max="5" width="18.77734375" style="16" customWidth="1"/>
    <col min="6" max="6" width="11.44140625" style="16"/>
    <col min="7" max="37" width="6.77734375" style="16" customWidth="1"/>
    <col min="38" max="16384" width="11.44140625" style="16"/>
  </cols>
  <sheetData>
    <row r="1" spans="1:37" ht="27.75" customHeight="1" x14ac:dyDescent="0.25">
      <c r="A1" s="15" t="s">
        <v>0</v>
      </c>
      <c r="B1" s="15" t="s">
        <v>128</v>
      </c>
      <c r="C1" s="15" t="s">
        <v>129</v>
      </c>
      <c r="D1" s="15" t="s">
        <v>130</v>
      </c>
      <c r="E1" s="40"/>
      <c r="F1" s="21"/>
      <c r="G1" s="21" t="s">
        <v>1</v>
      </c>
      <c r="H1" s="21" t="s">
        <v>2</v>
      </c>
      <c r="I1" s="21" t="s">
        <v>3</v>
      </c>
      <c r="J1" s="21" t="s">
        <v>4</v>
      </c>
      <c r="K1" s="21" t="s">
        <v>5</v>
      </c>
      <c r="L1" s="21" t="s">
        <v>6</v>
      </c>
      <c r="M1" s="21" t="s">
        <v>21</v>
      </c>
      <c r="N1" s="21" t="s">
        <v>7</v>
      </c>
      <c r="O1" s="21" t="s">
        <v>8</v>
      </c>
      <c r="P1" s="21" t="s">
        <v>9</v>
      </c>
      <c r="Q1" s="21" t="s">
        <v>10</v>
      </c>
      <c r="R1" s="21" t="s">
        <v>11</v>
      </c>
      <c r="S1" s="21" t="s">
        <v>23</v>
      </c>
      <c r="T1" s="21" t="s">
        <v>12</v>
      </c>
      <c r="U1" s="21" t="s">
        <v>13</v>
      </c>
      <c r="V1" s="21" t="s">
        <v>24</v>
      </c>
      <c r="W1" s="21" t="s">
        <v>14</v>
      </c>
      <c r="X1" s="21" t="s">
        <v>25</v>
      </c>
      <c r="Y1" s="21" t="s">
        <v>15</v>
      </c>
      <c r="Z1" s="21" t="s">
        <v>26</v>
      </c>
      <c r="AA1" s="21" t="s">
        <v>16</v>
      </c>
      <c r="AB1" s="21" t="s">
        <v>17</v>
      </c>
      <c r="AC1" s="21" t="s">
        <v>18</v>
      </c>
      <c r="AD1" s="21" t="s">
        <v>22</v>
      </c>
      <c r="AE1" s="21" t="s">
        <v>27</v>
      </c>
      <c r="AF1" s="21" t="s">
        <v>28</v>
      </c>
      <c r="AG1" s="21" t="s">
        <v>29</v>
      </c>
      <c r="AH1" s="21" t="s">
        <v>19</v>
      </c>
      <c r="AI1" s="21" t="s">
        <v>30</v>
      </c>
      <c r="AJ1" s="21" t="s">
        <v>31</v>
      </c>
      <c r="AK1" s="21" t="s">
        <v>20</v>
      </c>
    </row>
    <row r="2" spans="1:37" ht="22.8" x14ac:dyDescent="0.25">
      <c r="A2" s="17" t="s">
        <v>11</v>
      </c>
      <c r="B2" s="17" t="s">
        <v>131</v>
      </c>
      <c r="C2" s="17" t="s">
        <v>132</v>
      </c>
      <c r="D2" s="17">
        <v>86</v>
      </c>
      <c r="E2" s="45"/>
      <c r="F2" s="21">
        <f>SUM(G2:AK2)</f>
        <v>42</v>
      </c>
      <c r="G2" s="21">
        <v>1</v>
      </c>
      <c r="H2" s="21">
        <v>2</v>
      </c>
      <c r="I2" s="21">
        <v>1</v>
      </c>
      <c r="J2" s="21">
        <v>1</v>
      </c>
      <c r="K2" s="21">
        <v>4</v>
      </c>
      <c r="L2" s="21">
        <v>4</v>
      </c>
      <c r="M2" s="21">
        <v>0</v>
      </c>
      <c r="N2" s="21">
        <v>1</v>
      </c>
      <c r="O2" s="21">
        <v>4</v>
      </c>
      <c r="P2" s="21">
        <v>3</v>
      </c>
      <c r="Q2" s="21">
        <v>2</v>
      </c>
      <c r="R2" s="21">
        <v>1</v>
      </c>
      <c r="S2" s="21">
        <v>0</v>
      </c>
      <c r="T2" s="21">
        <v>1</v>
      </c>
      <c r="U2" s="21">
        <v>1</v>
      </c>
      <c r="V2" s="21">
        <v>0</v>
      </c>
      <c r="W2" s="21">
        <v>1</v>
      </c>
      <c r="X2" s="21">
        <v>0</v>
      </c>
      <c r="Y2" s="21">
        <v>1</v>
      </c>
      <c r="Z2" s="21">
        <v>0</v>
      </c>
      <c r="AA2" s="21">
        <v>2</v>
      </c>
      <c r="AB2" s="21">
        <v>9</v>
      </c>
      <c r="AC2" s="21">
        <v>1</v>
      </c>
      <c r="AD2" s="21">
        <v>0</v>
      </c>
      <c r="AE2" s="21">
        <v>0</v>
      </c>
      <c r="AF2" s="21">
        <v>0</v>
      </c>
      <c r="AG2" s="21">
        <v>0</v>
      </c>
      <c r="AH2" s="21">
        <v>1</v>
      </c>
      <c r="AI2" s="21">
        <v>0</v>
      </c>
      <c r="AJ2" s="21">
        <v>0</v>
      </c>
      <c r="AK2" s="21">
        <v>1</v>
      </c>
    </row>
    <row r="3" spans="1:37" ht="22.8" x14ac:dyDescent="0.25">
      <c r="A3" s="17" t="s">
        <v>133</v>
      </c>
      <c r="B3" s="17" t="s">
        <v>65</v>
      </c>
      <c r="C3" s="17" t="s">
        <v>132</v>
      </c>
      <c r="D3" s="17">
        <v>86</v>
      </c>
      <c r="E3" s="45"/>
      <c r="F3" s="21"/>
      <c r="G3" s="21" t="s">
        <v>1</v>
      </c>
      <c r="H3" s="21" t="s">
        <v>2</v>
      </c>
      <c r="I3" s="21" t="s">
        <v>3</v>
      </c>
      <c r="J3" s="21" t="s">
        <v>4</v>
      </c>
      <c r="K3" s="21" t="s">
        <v>5</v>
      </c>
      <c r="L3" s="21" t="s">
        <v>6</v>
      </c>
      <c r="M3" s="21" t="s">
        <v>21</v>
      </c>
      <c r="N3" s="21" t="s">
        <v>7</v>
      </c>
      <c r="O3" s="21" t="s">
        <v>8</v>
      </c>
      <c r="P3" s="21" t="s">
        <v>9</v>
      </c>
      <c r="Q3" s="21" t="s">
        <v>10</v>
      </c>
      <c r="R3" s="21" t="s">
        <v>11</v>
      </c>
      <c r="S3" s="21" t="s">
        <v>23</v>
      </c>
      <c r="T3" s="21" t="s">
        <v>12</v>
      </c>
      <c r="U3" s="21" t="s">
        <v>13</v>
      </c>
      <c r="V3" s="21" t="s">
        <v>24</v>
      </c>
      <c r="W3" s="21" t="s">
        <v>14</v>
      </c>
      <c r="X3" s="21" t="s">
        <v>25</v>
      </c>
      <c r="Y3" s="21" t="s">
        <v>15</v>
      </c>
      <c r="Z3" s="21" t="s">
        <v>26</v>
      </c>
      <c r="AA3" s="21" t="s">
        <v>126</v>
      </c>
      <c r="AB3" s="21" t="s">
        <v>17</v>
      </c>
      <c r="AC3" s="21" t="s">
        <v>18</v>
      </c>
      <c r="AD3" s="21" t="s">
        <v>22</v>
      </c>
      <c r="AE3" s="21" t="s">
        <v>27</v>
      </c>
      <c r="AF3" s="21" t="s">
        <v>28</v>
      </c>
      <c r="AG3" s="21" t="s">
        <v>29</v>
      </c>
      <c r="AH3" s="21" t="s">
        <v>19</v>
      </c>
      <c r="AI3" s="21" t="s">
        <v>30</v>
      </c>
      <c r="AJ3" s="21" t="s">
        <v>31</v>
      </c>
      <c r="AK3" s="21" t="s">
        <v>127</v>
      </c>
    </row>
    <row r="4" spans="1:37" ht="22.8" x14ac:dyDescent="0.25">
      <c r="A4" s="17" t="s">
        <v>133</v>
      </c>
      <c r="B4" s="17" t="s">
        <v>134</v>
      </c>
      <c r="C4" s="17" t="s">
        <v>132</v>
      </c>
      <c r="D4" s="17">
        <v>86</v>
      </c>
      <c r="E4" s="45"/>
      <c r="F4" s="26">
        <f>SUM(G4:AK4)</f>
        <v>1.0000000000000002</v>
      </c>
      <c r="G4" s="22">
        <f t="shared" ref="G4:AK4" si="0">G2/$F$2</f>
        <v>2.3809523809523808E-2</v>
      </c>
      <c r="H4" s="22">
        <f t="shared" si="0"/>
        <v>4.7619047619047616E-2</v>
      </c>
      <c r="I4" s="22">
        <f t="shared" si="0"/>
        <v>2.3809523809523808E-2</v>
      </c>
      <c r="J4" s="22">
        <f t="shared" si="0"/>
        <v>2.3809523809523808E-2</v>
      </c>
      <c r="K4" s="22">
        <f t="shared" si="0"/>
        <v>9.5238095238095233E-2</v>
      </c>
      <c r="L4" s="22">
        <f t="shared" si="0"/>
        <v>9.5238095238095233E-2</v>
      </c>
      <c r="M4" s="22">
        <f t="shared" si="0"/>
        <v>0</v>
      </c>
      <c r="N4" s="22">
        <f t="shared" si="0"/>
        <v>2.3809523809523808E-2</v>
      </c>
      <c r="O4" s="22">
        <f t="shared" si="0"/>
        <v>9.5238095238095233E-2</v>
      </c>
      <c r="P4" s="22">
        <f t="shared" si="0"/>
        <v>7.1428571428571425E-2</v>
      </c>
      <c r="Q4" s="22">
        <f t="shared" si="0"/>
        <v>4.7619047619047616E-2</v>
      </c>
      <c r="R4" s="22">
        <f t="shared" si="0"/>
        <v>2.3809523809523808E-2</v>
      </c>
      <c r="S4" s="22">
        <f t="shared" si="0"/>
        <v>0</v>
      </c>
      <c r="T4" s="22">
        <f t="shared" si="0"/>
        <v>2.3809523809523808E-2</v>
      </c>
      <c r="U4" s="22">
        <f t="shared" si="0"/>
        <v>2.3809523809523808E-2</v>
      </c>
      <c r="V4" s="22">
        <f t="shared" si="0"/>
        <v>0</v>
      </c>
      <c r="W4" s="22">
        <f t="shared" si="0"/>
        <v>2.3809523809523808E-2</v>
      </c>
      <c r="X4" s="22">
        <f t="shared" si="0"/>
        <v>0</v>
      </c>
      <c r="Y4" s="22">
        <f t="shared" si="0"/>
        <v>2.3809523809523808E-2</v>
      </c>
      <c r="Z4" s="22">
        <f t="shared" si="0"/>
        <v>0</v>
      </c>
      <c r="AA4" s="22">
        <f t="shared" si="0"/>
        <v>4.7619047619047616E-2</v>
      </c>
      <c r="AB4" s="22">
        <f t="shared" si="0"/>
        <v>0.21428571428571427</v>
      </c>
      <c r="AC4" s="22">
        <f t="shared" si="0"/>
        <v>2.3809523809523808E-2</v>
      </c>
      <c r="AD4" s="22">
        <f t="shared" si="0"/>
        <v>0</v>
      </c>
      <c r="AE4" s="22">
        <f t="shared" si="0"/>
        <v>0</v>
      </c>
      <c r="AF4" s="22">
        <f t="shared" si="0"/>
        <v>0</v>
      </c>
      <c r="AG4" s="22">
        <f t="shared" si="0"/>
        <v>0</v>
      </c>
      <c r="AH4" s="22">
        <f t="shared" si="0"/>
        <v>2.3809523809523808E-2</v>
      </c>
      <c r="AI4" s="22">
        <f t="shared" si="0"/>
        <v>0</v>
      </c>
      <c r="AJ4" s="22">
        <f t="shared" si="0"/>
        <v>0</v>
      </c>
      <c r="AK4" s="22">
        <f t="shared" si="0"/>
        <v>2.3809523809523808E-2</v>
      </c>
    </row>
    <row r="5" spans="1:37" ht="34.200000000000003" x14ac:dyDescent="0.25">
      <c r="A5" s="17" t="s">
        <v>12</v>
      </c>
      <c r="B5" s="17" t="s">
        <v>135</v>
      </c>
      <c r="C5" s="17" t="s">
        <v>132</v>
      </c>
      <c r="D5" s="17">
        <v>85</v>
      </c>
      <c r="E5" s="4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row>
    <row r="6" spans="1:37" ht="34.200000000000003" x14ac:dyDescent="0.25">
      <c r="A6" s="17" t="s">
        <v>13</v>
      </c>
      <c r="B6" s="17" t="s">
        <v>136</v>
      </c>
      <c r="C6" s="17" t="s">
        <v>132</v>
      </c>
      <c r="D6" s="17">
        <v>86</v>
      </c>
      <c r="E6" s="45"/>
      <c r="F6" s="21"/>
      <c r="G6" s="23" t="s">
        <v>1</v>
      </c>
      <c r="H6" s="23" t="s">
        <v>2</v>
      </c>
      <c r="I6" s="23" t="s">
        <v>3</v>
      </c>
      <c r="J6" s="23" t="s">
        <v>4</v>
      </c>
      <c r="K6" s="23" t="s">
        <v>5</v>
      </c>
      <c r="L6" s="23" t="s">
        <v>6</v>
      </c>
      <c r="M6" s="23" t="s">
        <v>21</v>
      </c>
      <c r="N6" s="23" t="s">
        <v>7</v>
      </c>
      <c r="O6" s="23" t="s">
        <v>8</v>
      </c>
      <c r="P6" s="23" t="s">
        <v>9</v>
      </c>
      <c r="Q6" s="23" t="s">
        <v>10</v>
      </c>
      <c r="R6" s="31" t="s">
        <v>11</v>
      </c>
      <c r="S6" s="31" t="s">
        <v>23</v>
      </c>
      <c r="T6" s="31" t="s">
        <v>12</v>
      </c>
      <c r="U6" s="31" t="s">
        <v>13</v>
      </c>
      <c r="V6" s="31" t="s">
        <v>24</v>
      </c>
      <c r="W6" s="31" t="s">
        <v>14</v>
      </c>
      <c r="X6" s="31" t="s">
        <v>25</v>
      </c>
      <c r="Y6" s="31" t="s">
        <v>15</v>
      </c>
      <c r="Z6" s="31" t="s">
        <v>26</v>
      </c>
      <c r="AA6" s="31" t="s">
        <v>133</v>
      </c>
      <c r="AB6" s="32" t="s">
        <v>17</v>
      </c>
      <c r="AC6" s="32" t="s">
        <v>18</v>
      </c>
      <c r="AD6" s="32" t="s">
        <v>22</v>
      </c>
      <c r="AE6" s="32" t="s">
        <v>27</v>
      </c>
      <c r="AF6" s="32" t="s">
        <v>28</v>
      </c>
      <c r="AG6" s="33" t="s">
        <v>29</v>
      </c>
      <c r="AH6" s="33" t="s">
        <v>19</v>
      </c>
      <c r="AI6" s="33" t="s">
        <v>30</v>
      </c>
      <c r="AJ6" s="33" t="s">
        <v>31</v>
      </c>
      <c r="AK6" s="34" t="s">
        <v>159</v>
      </c>
    </row>
    <row r="7" spans="1:37" ht="34.200000000000003" x14ac:dyDescent="0.25">
      <c r="A7" s="17" t="s">
        <v>14</v>
      </c>
      <c r="B7" s="17" t="s">
        <v>137</v>
      </c>
      <c r="C7" s="17" t="s">
        <v>132</v>
      </c>
      <c r="D7" s="17">
        <v>86</v>
      </c>
      <c r="E7" s="17"/>
      <c r="F7" s="29" t="s">
        <v>174</v>
      </c>
      <c r="G7" s="24">
        <v>2.3809523809523808E-2</v>
      </c>
      <c r="H7" s="24">
        <v>4.7619047619047616E-2</v>
      </c>
      <c r="I7" s="24">
        <v>2.3809523809523808E-2</v>
      </c>
      <c r="J7" s="24">
        <v>2.3809523809523808E-2</v>
      </c>
      <c r="K7" s="24">
        <v>9.5238095238095233E-2</v>
      </c>
      <c r="L7" s="24">
        <v>9.5238095238095233E-2</v>
      </c>
      <c r="M7" s="24">
        <v>0</v>
      </c>
      <c r="N7" s="24">
        <v>2.3809523809523808E-2</v>
      </c>
      <c r="O7" s="24">
        <v>9.5238095238095233E-2</v>
      </c>
      <c r="P7" s="24">
        <v>7.1428571428571425E-2</v>
      </c>
      <c r="Q7" s="24">
        <v>4.7619047619047616E-2</v>
      </c>
      <c r="R7" s="27"/>
      <c r="S7" s="27"/>
      <c r="T7" s="27"/>
      <c r="U7" s="27"/>
      <c r="V7" s="27"/>
      <c r="W7" s="27"/>
      <c r="X7" s="27"/>
      <c r="Y7" s="27"/>
      <c r="Z7" s="27"/>
      <c r="AA7" s="27"/>
      <c r="AB7" s="24"/>
      <c r="AC7" s="24"/>
      <c r="AD7" s="24"/>
      <c r="AE7" s="24"/>
      <c r="AF7" s="24"/>
      <c r="AG7" s="24"/>
      <c r="AH7" s="24"/>
      <c r="AI7" s="24"/>
      <c r="AJ7" s="24"/>
      <c r="AK7" s="24"/>
    </row>
    <row r="8" spans="1:37" ht="22.8" x14ac:dyDescent="0.25">
      <c r="A8" s="17" t="s">
        <v>15</v>
      </c>
      <c r="B8" s="17" t="s">
        <v>138</v>
      </c>
      <c r="C8" s="17" t="s">
        <v>132</v>
      </c>
      <c r="D8" s="17">
        <v>86</v>
      </c>
      <c r="E8" s="17"/>
      <c r="F8" s="36" t="s">
        <v>173</v>
      </c>
      <c r="G8" s="24"/>
      <c r="H8" s="24"/>
      <c r="I8" s="24"/>
      <c r="J8" s="24"/>
      <c r="K8" s="24"/>
      <c r="L8" s="24"/>
      <c r="M8" s="24"/>
      <c r="N8" s="24"/>
      <c r="O8" s="24"/>
      <c r="P8" s="24"/>
      <c r="Q8" s="24"/>
      <c r="R8" s="24">
        <v>2.3809523809523808E-2</v>
      </c>
      <c r="S8" s="24">
        <v>0</v>
      </c>
      <c r="T8" s="24">
        <v>2.3809523809523808E-2</v>
      </c>
      <c r="U8" s="24">
        <v>2.3809523809523808E-2</v>
      </c>
      <c r="V8" s="24">
        <v>0</v>
      </c>
      <c r="W8" s="24">
        <v>2.3809523809523808E-2</v>
      </c>
      <c r="X8" s="24">
        <v>0</v>
      </c>
      <c r="Y8" s="24">
        <v>2.3809523809523808E-2</v>
      </c>
      <c r="Z8" s="24">
        <v>0</v>
      </c>
      <c r="AA8" s="24">
        <v>4.7619047619047616E-2</v>
      </c>
      <c r="AB8" s="24"/>
      <c r="AC8" s="24"/>
      <c r="AD8" s="24"/>
      <c r="AE8" s="24"/>
      <c r="AF8" s="24"/>
      <c r="AG8" s="24"/>
      <c r="AH8" s="24"/>
      <c r="AI8" s="24"/>
      <c r="AJ8" s="24"/>
      <c r="AK8" s="24"/>
    </row>
    <row r="9" spans="1:37" ht="34.200000000000003" x14ac:dyDescent="0.25">
      <c r="A9" s="18" t="s">
        <v>1</v>
      </c>
      <c r="B9" s="17" t="s">
        <v>139</v>
      </c>
      <c r="C9" s="17" t="s">
        <v>132</v>
      </c>
      <c r="D9" s="17">
        <v>85</v>
      </c>
      <c r="E9" s="17"/>
      <c r="F9" s="37" t="s">
        <v>176</v>
      </c>
      <c r="G9" s="24"/>
      <c r="H9" s="24"/>
      <c r="I9" s="24"/>
      <c r="J9" s="24"/>
      <c r="K9" s="24"/>
      <c r="L9" s="24"/>
      <c r="M9" s="24"/>
      <c r="N9" s="24"/>
      <c r="O9" s="24"/>
      <c r="P9" s="24"/>
      <c r="Q9" s="24"/>
      <c r="R9" s="24"/>
      <c r="S9" s="24"/>
      <c r="T9" s="24"/>
      <c r="U9" s="24"/>
      <c r="V9" s="24"/>
      <c r="W9" s="24"/>
      <c r="X9" s="24"/>
      <c r="Y9" s="24"/>
      <c r="Z9" s="24"/>
      <c r="AA9" s="24"/>
      <c r="AB9" s="24">
        <v>0.21428571428571427</v>
      </c>
      <c r="AC9" s="24">
        <v>2.3809523809523808E-2</v>
      </c>
      <c r="AD9" s="24">
        <v>0</v>
      </c>
      <c r="AE9" s="24">
        <v>0</v>
      </c>
      <c r="AF9" s="24">
        <v>0</v>
      </c>
      <c r="AG9" s="24"/>
      <c r="AH9" s="24"/>
      <c r="AI9" s="24"/>
      <c r="AJ9" s="24"/>
      <c r="AK9" s="24"/>
    </row>
    <row r="10" spans="1:37" ht="34.200000000000003" x14ac:dyDescent="0.25">
      <c r="A10" s="17" t="s">
        <v>9</v>
      </c>
      <c r="B10" s="17" t="s">
        <v>140</v>
      </c>
      <c r="C10" s="17" t="s">
        <v>132</v>
      </c>
      <c r="D10" s="17">
        <v>175</v>
      </c>
      <c r="E10" s="17"/>
      <c r="F10" s="35" t="s">
        <v>175</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v>0</v>
      </c>
      <c r="AH10" s="24">
        <v>2.3809523809523808E-2</v>
      </c>
      <c r="AI10" s="24">
        <v>0</v>
      </c>
      <c r="AJ10" s="24">
        <v>0</v>
      </c>
      <c r="AK10" s="24">
        <v>2.3809523809523808E-2</v>
      </c>
    </row>
    <row r="11" spans="1:37" ht="22.8" x14ac:dyDescent="0.25">
      <c r="A11" s="17" t="s">
        <v>9</v>
      </c>
      <c r="B11" s="17" t="s">
        <v>141</v>
      </c>
      <c r="C11" s="17" t="s">
        <v>132</v>
      </c>
      <c r="D11" s="17">
        <v>175</v>
      </c>
      <c r="E11" s="45"/>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K11" s="21"/>
    </row>
    <row r="12" spans="1:37" ht="22.8" x14ac:dyDescent="0.25">
      <c r="A12" s="17" t="s">
        <v>9</v>
      </c>
      <c r="B12" s="17" t="s">
        <v>142</v>
      </c>
      <c r="C12" s="17" t="s">
        <v>132</v>
      </c>
      <c r="D12" s="17">
        <v>85</v>
      </c>
      <c r="E12" s="45"/>
      <c r="F12" s="21"/>
    </row>
    <row r="13" spans="1:37" ht="34.200000000000003" x14ac:dyDescent="0.25">
      <c r="A13" s="17" t="s">
        <v>10</v>
      </c>
      <c r="B13" s="17" t="s">
        <v>143</v>
      </c>
      <c r="C13" s="17" t="s">
        <v>132</v>
      </c>
      <c r="D13" s="17">
        <v>86</v>
      </c>
      <c r="E13" s="45"/>
      <c r="F13" s="21"/>
      <c r="G13" t="s">
        <v>172</v>
      </c>
      <c r="H13"/>
      <c r="I13"/>
      <c r="J13"/>
      <c r="K13"/>
    </row>
    <row r="14" spans="1:37" ht="22.8" x14ac:dyDescent="0.25">
      <c r="A14" s="17" t="s">
        <v>10</v>
      </c>
      <c r="B14" s="17" t="s">
        <v>144</v>
      </c>
      <c r="C14" s="17" t="s">
        <v>132</v>
      </c>
      <c r="D14" s="17">
        <v>86</v>
      </c>
      <c r="E14" s="45"/>
      <c r="G14" s="28"/>
      <c r="H14" s="29" t="s">
        <v>174</v>
      </c>
      <c r="I14" s="36" t="s">
        <v>173</v>
      </c>
      <c r="J14" s="37" t="s">
        <v>176</v>
      </c>
      <c r="K14" s="35" t="s">
        <v>175</v>
      </c>
    </row>
    <row r="15" spans="1:37" ht="34.200000000000003" x14ac:dyDescent="0.25">
      <c r="A15" s="18" t="s">
        <v>2</v>
      </c>
      <c r="B15" s="17" t="s">
        <v>145</v>
      </c>
      <c r="C15" s="17" t="s">
        <v>132</v>
      </c>
      <c r="D15" s="17">
        <v>85</v>
      </c>
      <c r="E15" s="45"/>
      <c r="G15" s="30" t="s">
        <v>177</v>
      </c>
      <c r="H15" s="38">
        <f>SUM(G4:Q4)</f>
        <v>0.54761904761904767</v>
      </c>
      <c r="I15" s="38">
        <f>SUM(R4:AA4)</f>
        <v>0.16666666666666666</v>
      </c>
      <c r="J15" s="38">
        <f>SUM(AB4:AF4)</f>
        <v>0.23809523809523808</v>
      </c>
      <c r="K15" s="38">
        <f>SUM(AG4:AK4)</f>
        <v>4.7619047619047616E-2</v>
      </c>
      <c r="L15" s="39"/>
    </row>
    <row r="16" spans="1:37" ht="34.200000000000003" x14ac:dyDescent="0.2">
      <c r="A16" s="18" t="s">
        <v>2</v>
      </c>
      <c r="B16" s="17" t="s">
        <v>146</v>
      </c>
      <c r="C16" s="17" t="s">
        <v>132</v>
      </c>
      <c r="D16" s="17">
        <v>85</v>
      </c>
      <c r="E16" s="45"/>
    </row>
    <row r="17" spans="1:5" ht="22.8" x14ac:dyDescent="0.2">
      <c r="A17" s="18" t="s">
        <v>3</v>
      </c>
      <c r="B17" s="17" t="s">
        <v>147</v>
      </c>
      <c r="C17" s="17" t="s">
        <v>132</v>
      </c>
      <c r="D17" s="17">
        <v>84</v>
      </c>
      <c r="E17" s="45"/>
    </row>
    <row r="18" spans="1:5" ht="22.8" x14ac:dyDescent="0.2">
      <c r="A18" s="18" t="s">
        <v>4</v>
      </c>
      <c r="B18" s="17" t="s">
        <v>170</v>
      </c>
      <c r="C18" s="17" t="s">
        <v>132</v>
      </c>
      <c r="D18" s="17">
        <v>85</v>
      </c>
      <c r="E18" s="45"/>
    </row>
    <row r="19" spans="1:5" ht="34.200000000000003" x14ac:dyDescent="0.2">
      <c r="A19" s="17" t="s">
        <v>5</v>
      </c>
      <c r="B19" s="17" t="s">
        <v>148</v>
      </c>
      <c r="C19" s="17" t="s">
        <v>132</v>
      </c>
      <c r="D19" s="17">
        <v>85</v>
      </c>
      <c r="E19" s="45"/>
    </row>
    <row r="20" spans="1:5" ht="22.8" x14ac:dyDescent="0.2">
      <c r="A20" s="17" t="s">
        <v>5</v>
      </c>
      <c r="B20" s="17" t="s">
        <v>40</v>
      </c>
      <c r="C20" s="17" t="s">
        <v>132</v>
      </c>
      <c r="D20" s="17">
        <v>85</v>
      </c>
      <c r="E20" s="45"/>
    </row>
    <row r="21" spans="1:5" ht="22.8" x14ac:dyDescent="0.2">
      <c r="A21" s="17" t="s">
        <v>5</v>
      </c>
      <c r="B21" s="17" t="s">
        <v>149</v>
      </c>
      <c r="C21" s="17" t="s">
        <v>132</v>
      </c>
      <c r="D21" s="17">
        <v>85</v>
      </c>
      <c r="E21" s="45"/>
    </row>
    <row r="22" spans="1:5" ht="34.200000000000003" x14ac:dyDescent="0.2">
      <c r="A22" s="17" t="s">
        <v>5</v>
      </c>
      <c r="B22" s="17" t="s">
        <v>150</v>
      </c>
      <c r="C22" s="17" t="s">
        <v>132</v>
      </c>
      <c r="D22" s="17">
        <v>85</v>
      </c>
      <c r="E22" s="45"/>
    </row>
    <row r="23" spans="1:5" ht="22.8" x14ac:dyDescent="0.2">
      <c r="A23" s="17" t="s">
        <v>6</v>
      </c>
      <c r="B23" s="17" t="s">
        <v>171</v>
      </c>
      <c r="C23" s="17" t="s">
        <v>132</v>
      </c>
      <c r="D23" s="17">
        <v>84</v>
      </c>
      <c r="E23" s="45"/>
    </row>
    <row r="24" spans="1:5" ht="22.8" x14ac:dyDescent="0.2">
      <c r="A24" s="17" t="s">
        <v>6</v>
      </c>
      <c r="B24" s="17" t="s">
        <v>151</v>
      </c>
      <c r="C24" s="17" t="s">
        <v>132</v>
      </c>
      <c r="D24" s="17">
        <v>84</v>
      </c>
      <c r="E24" s="45"/>
    </row>
    <row r="25" spans="1:5" ht="22.8" x14ac:dyDescent="0.2">
      <c r="A25" s="17" t="s">
        <v>6</v>
      </c>
      <c r="B25" s="17" t="s">
        <v>152</v>
      </c>
      <c r="C25" s="17" t="s">
        <v>132</v>
      </c>
      <c r="D25" s="17">
        <v>85</v>
      </c>
      <c r="E25" s="45"/>
    </row>
    <row r="26" spans="1:5" ht="22.8" x14ac:dyDescent="0.2">
      <c r="A26" s="17" t="s">
        <v>6</v>
      </c>
      <c r="B26" s="17" t="s">
        <v>47</v>
      </c>
      <c r="C26" s="17" t="s">
        <v>132</v>
      </c>
      <c r="D26" s="17">
        <v>85</v>
      </c>
      <c r="E26" s="45"/>
    </row>
    <row r="27" spans="1:5" ht="22.8" x14ac:dyDescent="0.2">
      <c r="A27" s="17" t="s">
        <v>7</v>
      </c>
      <c r="B27" s="17" t="s">
        <v>153</v>
      </c>
      <c r="C27" s="17" t="s">
        <v>132</v>
      </c>
      <c r="D27" s="17">
        <v>86</v>
      </c>
      <c r="E27" s="45"/>
    </row>
    <row r="28" spans="1:5" ht="22.8" x14ac:dyDescent="0.2">
      <c r="A28" s="18" t="s">
        <v>8</v>
      </c>
      <c r="B28" s="17" t="s">
        <v>154</v>
      </c>
      <c r="C28" s="17" t="s">
        <v>132</v>
      </c>
      <c r="D28" s="17">
        <v>85</v>
      </c>
      <c r="E28" s="45"/>
    </row>
    <row r="29" spans="1:5" ht="22.8" x14ac:dyDescent="0.2">
      <c r="A29" s="18" t="s">
        <v>8</v>
      </c>
      <c r="B29" s="17" t="s">
        <v>155</v>
      </c>
      <c r="C29" s="17" t="s">
        <v>132</v>
      </c>
      <c r="D29" s="17">
        <v>85</v>
      </c>
      <c r="E29" s="45"/>
    </row>
    <row r="30" spans="1:5" ht="22.8" x14ac:dyDescent="0.2">
      <c r="A30" s="19" t="s">
        <v>8</v>
      </c>
      <c r="B30" s="20" t="s">
        <v>156</v>
      </c>
      <c r="C30" s="20" t="s">
        <v>132</v>
      </c>
      <c r="D30" s="20">
        <v>85</v>
      </c>
      <c r="E30" s="46"/>
    </row>
    <row r="31" spans="1:5" ht="34.200000000000003" x14ac:dyDescent="0.2">
      <c r="A31" s="18" t="s">
        <v>8</v>
      </c>
      <c r="B31" s="17" t="s">
        <v>157</v>
      </c>
      <c r="C31" s="17" t="s">
        <v>132</v>
      </c>
      <c r="D31" s="17">
        <v>85</v>
      </c>
      <c r="E31" s="45"/>
    </row>
    <row r="32" spans="1:5" ht="34.200000000000003" x14ac:dyDescent="0.2">
      <c r="A32" s="17" t="s">
        <v>19</v>
      </c>
      <c r="B32" s="17" t="s">
        <v>158</v>
      </c>
      <c r="C32" s="17" t="s">
        <v>132</v>
      </c>
      <c r="D32" s="17">
        <v>86</v>
      </c>
      <c r="E32" s="45"/>
    </row>
    <row r="33" spans="1:5" ht="22.8" x14ac:dyDescent="0.2">
      <c r="A33" s="17" t="s">
        <v>159</v>
      </c>
      <c r="B33" s="17" t="s">
        <v>160</v>
      </c>
      <c r="C33" s="17" t="s">
        <v>132</v>
      </c>
      <c r="D33" s="17">
        <v>85</v>
      </c>
      <c r="E33" s="45"/>
    </row>
    <row r="34" spans="1:5" ht="22.8" x14ac:dyDescent="0.2">
      <c r="A34" s="17" t="s">
        <v>17</v>
      </c>
      <c r="B34" s="17" t="s">
        <v>161</v>
      </c>
      <c r="C34" s="17" t="s">
        <v>132</v>
      </c>
      <c r="D34" s="17">
        <v>7</v>
      </c>
      <c r="E34" s="45"/>
    </row>
    <row r="35" spans="1:5" ht="22.8" x14ac:dyDescent="0.2">
      <c r="A35" s="17" t="s">
        <v>17</v>
      </c>
      <c r="B35" s="17" t="s">
        <v>162</v>
      </c>
      <c r="C35" s="17" t="s">
        <v>132</v>
      </c>
      <c r="D35" s="17">
        <v>7</v>
      </c>
      <c r="E35" s="45"/>
    </row>
    <row r="36" spans="1:5" ht="22.8" x14ac:dyDescent="0.2">
      <c r="A36" s="17" t="s">
        <v>17</v>
      </c>
      <c r="B36" s="17" t="s">
        <v>163</v>
      </c>
      <c r="C36" s="17" t="s">
        <v>132</v>
      </c>
      <c r="D36" s="17">
        <v>7</v>
      </c>
      <c r="E36" s="45"/>
    </row>
    <row r="37" spans="1:5" ht="22.8" x14ac:dyDescent="0.2">
      <c r="A37" s="17" t="s">
        <v>17</v>
      </c>
      <c r="B37" s="17" t="s">
        <v>164</v>
      </c>
      <c r="C37" s="17" t="s">
        <v>132</v>
      </c>
      <c r="D37" s="17">
        <v>7</v>
      </c>
      <c r="E37" s="45"/>
    </row>
    <row r="38" spans="1:5" ht="34.200000000000003" x14ac:dyDescent="0.2">
      <c r="A38" s="17" t="s">
        <v>17</v>
      </c>
      <c r="B38" s="17" t="s">
        <v>165</v>
      </c>
      <c r="C38" s="17" t="s">
        <v>132</v>
      </c>
      <c r="D38" s="17">
        <v>9</v>
      </c>
      <c r="E38" s="45"/>
    </row>
    <row r="39" spans="1:5" ht="22.8" x14ac:dyDescent="0.2">
      <c r="A39" s="17" t="s">
        <v>17</v>
      </c>
      <c r="B39" s="17" t="s">
        <v>166</v>
      </c>
      <c r="C39" s="17" t="s">
        <v>132</v>
      </c>
      <c r="D39" s="17">
        <v>9</v>
      </c>
      <c r="E39" s="45"/>
    </row>
    <row r="40" spans="1:5" ht="91.2" x14ac:dyDescent="0.2">
      <c r="A40" s="17" t="s">
        <v>17</v>
      </c>
      <c r="B40" s="17" t="s">
        <v>167</v>
      </c>
      <c r="C40" s="17" t="s">
        <v>132</v>
      </c>
      <c r="D40" s="17">
        <v>9</v>
      </c>
      <c r="E40" s="45"/>
    </row>
    <row r="41" spans="1:5" ht="79.8" x14ac:dyDescent="0.2">
      <c r="A41" s="17" t="s">
        <v>17</v>
      </c>
      <c r="B41" s="17" t="s">
        <v>168</v>
      </c>
      <c r="C41" s="17" t="s">
        <v>132</v>
      </c>
      <c r="D41" s="17">
        <v>9</v>
      </c>
      <c r="E41" s="45"/>
    </row>
    <row r="42" spans="1:5" ht="22.8" x14ac:dyDescent="0.2">
      <c r="A42" s="17" t="s">
        <v>17</v>
      </c>
      <c r="B42" s="17" t="s">
        <v>169</v>
      </c>
      <c r="C42" s="17" t="s">
        <v>132</v>
      </c>
      <c r="D42" s="17">
        <v>200</v>
      </c>
      <c r="E42" s="45"/>
    </row>
    <row r="43" spans="1:5" ht="22.8" x14ac:dyDescent="0.2">
      <c r="A43" s="17" t="s">
        <v>18</v>
      </c>
      <c r="B43" s="17" t="s">
        <v>76</v>
      </c>
      <c r="C43" s="17" t="s">
        <v>132</v>
      </c>
      <c r="D43" s="17">
        <v>200</v>
      </c>
      <c r="E43" s="45"/>
    </row>
    <row r="70" spans="2:10" x14ac:dyDescent="0.2">
      <c r="G70" s="16">
        <v>5</v>
      </c>
      <c r="H70" s="16">
        <v>0</v>
      </c>
      <c r="I70" s="16">
        <v>0</v>
      </c>
      <c r="J70" s="16">
        <v>6</v>
      </c>
    </row>
    <row r="72" spans="2:10" x14ac:dyDescent="0.2">
      <c r="B72" s="16">
        <v>4</v>
      </c>
      <c r="C72" s="16">
        <v>8</v>
      </c>
      <c r="D72" s="16">
        <v>0</v>
      </c>
      <c r="F72" s="16">
        <v>0</v>
      </c>
    </row>
  </sheetData>
  <pageMargins left="0.75" right="0.75" top="1" bottom="1"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
  <sheetViews>
    <sheetView topLeftCell="N5" zoomScale="110" zoomScaleNormal="110" workbookViewId="0">
      <selection activeCell="R30" sqref="R30"/>
    </sheetView>
  </sheetViews>
  <sheetFormatPr defaultColWidth="11.44140625" defaultRowHeight="11.4" x14ac:dyDescent="0.2"/>
  <cols>
    <col min="1" max="1" width="9" style="16" customWidth="1"/>
    <col min="2" max="2" width="20.44140625" style="16" customWidth="1"/>
    <col min="3" max="3" width="11.44140625" style="16"/>
    <col min="4" max="4" width="14.88671875" style="16" customWidth="1"/>
    <col min="5" max="5" width="11.44140625" style="16"/>
    <col min="6" max="7" width="12.5546875" style="16" customWidth="1"/>
    <col min="8" max="8" width="11.44140625" style="16"/>
    <col min="9" max="39" width="6.77734375" style="16" customWidth="1"/>
    <col min="40" max="16384" width="11.44140625" style="16"/>
  </cols>
  <sheetData>
    <row r="1" spans="1:39" ht="27.75" customHeight="1" x14ac:dyDescent="0.25">
      <c r="A1" s="43" t="s">
        <v>0</v>
      </c>
      <c r="B1" s="43" t="s">
        <v>178</v>
      </c>
      <c r="C1" s="43" t="s">
        <v>179</v>
      </c>
      <c r="D1" s="43" t="s">
        <v>180</v>
      </c>
      <c r="E1" s="43" t="s">
        <v>181</v>
      </c>
      <c r="F1" s="43" t="s">
        <v>182</v>
      </c>
      <c r="G1" s="44"/>
      <c r="H1" s="21"/>
      <c r="I1" s="21" t="s">
        <v>1</v>
      </c>
      <c r="J1" s="21" t="s">
        <v>2</v>
      </c>
      <c r="K1" s="21" t="s">
        <v>3</v>
      </c>
      <c r="L1" s="21" t="s">
        <v>4</v>
      </c>
      <c r="M1" s="21" t="s">
        <v>5</v>
      </c>
      <c r="N1" s="21" t="s">
        <v>6</v>
      </c>
      <c r="O1" s="21" t="s">
        <v>21</v>
      </c>
      <c r="P1" s="21" t="s">
        <v>7</v>
      </c>
      <c r="Q1" s="21" t="s">
        <v>8</v>
      </c>
      <c r="R1" s="21" t="s">
        <v>9</v>
      </c>
      <c r="S1" s="21" t="s">
        <v>10</v>
      </c>
      <c r="T1" s="21" t="s">
        <v>11</v>
      </c>
      <c r="U1" s="21" t="s">
        <v>23</v>
      </c>
      <c r="V1" s="21" t="s">
        <v>12</v>
      </c>
      <c r="W1" s="21" t="s">
        <v>13</v>
      </c>
      <c r="X1" s="21" t="s">
        <v>24</v>
      </c>
      <c r="Y1" s="21" t="s">
        <v>14</v>
      </c>
      <c r="Z1" s="21" t="s">
        <v>25</v>
      </c>
      <c r="AA1" s="21" t="s">
        <v>15</v>
      </c>
      <c r="AB1" s="21" t="s">
        <v>26</v>
      </c>
      <c r="AC1" s="21" t="s">
        <v>16</v>
      </c>
      <c r="AD1" s="21" t="s">
        <v>17</v>
      </c>
      <c r="AE1" s="21" t="s">
        <v>18</v>
      </c>
      <c r="AF1" s="21" t="s">
        <v>22</v>
      </c>
      <c r="AG1" s="21" t="s">
        <v>27</v>
      </c>
      <c r="AH1" s="21" t="s">
        <v>28</v>
      </c>
      <c r="AI1" s="21" t="s">
        <v>29</v>
      </c>
      <c r="AJ1" s="21" t="s">
        <v>19</v>
      </c>
      <c r="AK1" s="21" t="s">
        <v>30</v>
      </c>
      <c r="AL1" s="21" t="s">
        <v>31</v>
      </c>
      <c r="AM1" s="21" t="s">
        <v>20</v>
      </c>
    </row>
    <row r="2" spans="1:39" ht="12" x14ac:dyDescent="0.25">
      <c r="A2" s="41" t="s">
        <v>1</v>
      </c>
      <c r="B2" s="42" t="s">
        <v>190</v>
      </c>
      <c r="C2" s="42">
        <v>4</v>
      </c>
      <c r="D2" s="42"/>
      <c r="F2" s="42">
        <f>C2+E2</f>
        <v>4</v>
      </c>
      <c r="G2" s="21">
        <f>SUM(I2:AM2)</f>
        <v>59</v>
      </c>
      <c r="H2" s="21" t="s">
        <v>214</v>
      </c>
      <c r="I2" s="42">
        <v>4</v>
      </c>
      <c r="J2" s="17">
        <v>2</v>
      </c>
      <c r="K2" s="17">
        <v>3</v>
      </c>
      <c r="L2" s="17">
        <v>2</v>
      </c>
      <c r="M2" s="17">
        <v>11</v>
      </c>
      <c r="N2" s="17">
        <v>5</v>
      </c>
      <c r="O2" s="17">
        <v>1</v>
      </c>
      <c r="P2" s="17">
        <v>1</v>
      </c>
      <c r="Q2" s="17">
        <v>3</v>
      </c>
      <c r="R2" s="17">
        <v>1</v>
      </c>
      <c r="S2" s="17">
        <v>5</v>
      </c>
      <c r="T2" s="17">
        <v>4</v>
      </c>
      <c r="U2" s="17">
        <v>1</v>
      </c>
      <c r="V2" s="17">
        <v>1</v>
      </c>
      <c r="W2" s="17"/>
      <c r="X2" s="17"/>
      <c r="Y2" s="17"/>
      <c r="Z2" s="17"/>
      <c r="AA2" s="17"/>
      <c r="AB2" s="17"/>
      <c r="AC2" s="17">
        <v>2</v>
      </c>
      <c r="AD2" s="17">
        <v>3</v>
      </c>
      <c r="AE2" s="17">
        <v>2</v>
      </c>
      <c r="AF2" s="17"/>
      <c r="AG2" s="17">
        <v>2</v>
      </c>
      <c r="AH2" s="17"/>
      <c r="AI2" s="17">
        <v>1</v>
      </c>
      <c r="AJ2" s="17">
        <v>3</v>
      </c>
      <c r="AK2" s="20"/>
      <c r="AL2" s="17"/>
      <c r="AM2" s="17">
        <v>2</v>
      </c>
    </row>
    <row r="3" spans="1:39" ht="12" x14ac:dyDescent="0.25">
      <c r="A3" s="25" t="s">
        <v>2</v>
      </c>
      <c r="B3" s="17" t="s">
        <v>185</v>
      </c>
      <c r="C3" s="17">
        <v>2</v>
      </c>
      <c r="D3" s="17"/>
      <c r="E3" s="17"/>
      <c r="F3" s="42">
        <f t="shared" ref="F3:F32" si="0">C3+E3</f>
        <v>2</v>
      </c>
      <c r="G3" s="21">
        <f t="shared" ref="G3:G8" si="1">SUM(I3:AM3)</f>
        <v>21</v>
      </c>
      <c r="H3" s="21" t="s">
        <v>215</v>
      </c>
      <c r="J3" s="17"/>
      <c r="K3" s="17"/>
      <c r="L3" s="17"/>
      <c r="M3" s="17"/>
      <c r="N3" s="17"/>
      <c r="O3" s="17"/>
      <c r="P3" s="17"/>
      <c r="Q3" s="17"/>
      <c r="R3" s="17"/>
      <c r="S3" s="17"/>
      <c r="T3" s="17">
        <v>5</v>
      </c>
      <c r="U3" s="17">
        <v>3</v>
      </c>
      <c r="V3" s="17">
        <v>2</v>
      </c>
      <c r="W3" s="17">
        <v>2</v>
      </c>
      <c r="X3" s="17">
        <v>1</v>
      </c>
      <c r="Y3" s="17">
        <v>1</v>
      </c>
      <c r="Z3" s="17"/>
      <c r="AA3" s="17">
        <v>1</v>
      </c>
      <c r="AB3" s="17"/>
      <c r="AC3" s="17"/>
      <c r="AD3" s="17">
        <v>2</v>
      </c>
      <c r="AE3" s="17">
        <v>1</v>
      </c>
      <c r="AF3" s="17"/>
      <c r="AG3" s="17">
        <v>3</v>
      </c>
      <c r="AH3" s="17"/>
      <c r="AI3" s="17"/>
      <c r="AJ3" s="17"/>
      <c r="AK3" s="20"/>
      <c r="AL3" s="17"/>
      <c r="AM3" s="17"/>
    </row>
    <row r="4" spans="1:39" ht="12" x14ac:dyDescent="0.25">
      <c r="A4" s="25" t="s">
        <v>3</v>
      </c>
      <c r="B4" s="17" t="s">
        <v>191</v>
      </c>
      <c r="C4" s="17">
        <v>3</v>
      </c>
      <c r="D4" s="17"/>
      <c r="E4" s="17"/>
      <c r="F4" s="42">
        <f t="shared" si="0"/>
        <v>3</v>
      </c>
      <c r="G4" s="21">
        <f t="shared" si="1"/>
        <v>80</v>
      </c>
      <c r="H4" s="21" t="s">
        <v>217</v>
      </c>
      <c r="I4" s="21">
        <f>I2+I3</f>
        <v>4</v>
      </c>
      <c r="J4" s="21">
        <f t="shared" ref="J4:AM4" si="2">J2+J3</f>
        <v>2</v>
      </c>
      <c r="K4" s="21">
        <f t="shared" si="2"/>
        <v>3</v>
      </c>
      <c r="L4" s="21">
        <f t="shared" si="2"/>
        <v>2</v>
      </c>
      <c r="M4" s="21">
        <f t="shared" si="2"/>
        <v>11</v>
      </c>
      <c r="N4" s="21">
        <f t="shared" si="2"/>
        <v>5</v>
      </c>
      <c r="O4" s="21">
        <f t="shared" si="2"/>
        <v>1</v>
      </c>
      <c r="P4" s="21">
        <f t="shared" si="2"/>
        <v>1</v>
      </c>
      <c r="Q4" s="21">
        <f t="shared" si="2"/>
        <v>3</v>
      </c>
      <c r="R4" s="21">
        <f t="shared" si="2"/>
        <v>1</v>
      </c>
      <c r="S4" s="21">
        <f t="shared" si="2"/>
        <v>5</v>
      </c>
      <c r="T4" s="21">
        <f t="shared" si="2"/>
        <v>9</v>
      </c>
      <c r="U4" s="21">
        <f t="shared" si="2"/>
        <v>4</v>
      </c>
      <c r="V4" s="21">
        <f t="shared" si="2"/>
        <v>3</v>
      </c>
      <c r="W4" s="21">
        <f t="shared" si="2"/>
        <v>2</v>
      </c>
      <c r="X4" s="21">
        <f t="shared" si="2"/>
        <v>1</v>
      </c>
      <c r="Y4" s="21">
        <f t="shared" si="2"/>
        <v>1</v>
      </c>
      <c r="Z4" s="21">
        <f t="shared" si="2"/>
        <v>0</v>
      </c>
      <c r="AA4" s="21">
        <f t="shared" si="2"/>
        <v>1</v>
      </c>
      <c r="AB4" s="21">
        <f t="shared" si="2"/>
        <v>0</v>
      </c>
      <c r="AC4" s="21">
        <f t="shared" si="2"/>
        <v>2</v>
      </c>
      <c r="AD4" s="21">
        <f t="shared" si="2"/>
        <v>5</v>
      </c>
      <c r="AE4" s="21">
        <f t="shared" si="2"/>
        <v>3</v>
      </c>
      <c r="AF4" s="21">
        <f t="shared" si="2"/>
        <v>0</v>
      </c>
      <c r="AG4" s="21">
        <f t="shared" si="2"/>
        <v>5</v>
      </c>
      <c r="AH4" s="21">
        <f t="shared" si="2"/>
        <v>0</v>
      </c>
      <c r="AI4" s="21">
        <f t="shared" si="2"/>
        <v>1</v>
      </c>
      <c r="AJ4" s="21">
        <f t="shared" si="2"/>
        <v>3</v>
      </c>
      <c r="AK4" s="21">
        <f t="shared" si="2"/>
        <v>0</v>
      </c>
      <c r="AL4" s="21">
        <f t="shared" si="2"/>
        <v>0</v>
      </c>
      <c r="AM4" s="21">
        <f t="shared" si="2"/>
        <v>2</v>
      </c>
    </row>
    <row r="5" spans="1:39" ht="12" x14ac:dyDescent="0.25">
      <c r="A5" s="25" t="s">
        <v>4</v>
      </c>
      <c r="B5" s="17" t="s">
        <v>193</v>
      </c>
      <c r="C5" s="17">
        <v>2</v>
      </c>
      <c r="D5" s="17"/>
      <c r="E5" s="17"/>
      <c r="F5" s="42">
        <f t="shared" si="0"/>
        <v>2</v>
      </c>
      <c r="G5" s="21">
        <f t="shared" si="1"/>
        <v>0</v>
      </c>
      <c r="I5" s="21" t="s">
        <v>1</v>
      </c>
      <c r="J5" s="21" t="s">
        <v>2</v>
      </c>
      <c r="K5" s="21" t="s">
        <v>3</v>
      </c>
      <c r="L5" s="21" t="s">
        <v>4</v>
      </c>
      <c r="M5" s="21" t="s">
        <v>5</v>
      </c>
      <c r="N5" s="21" t="s">
        <v>6</v>
      </c>
      <c r="O5" s="21" t="s">
        <v>21</v>
      </c>
      <c r="P5" s="21" t="s">
        <v>7</v>
      </c>
      <c r="Q5" s="21" t="s">
        <v>8</v>
      </c>
      <c r="R5" s="21" t="s">
        <v>9</v>
      </c>
      <c r="S5" s="21" t="s">
        <v>10</v>
      </c>
      <c r="T5" s="21" t="s">
        <v>11</v>
      </c>
      <c r="U5" s="21" t="s">
        <v>23</v>
      </c>
      <c r="V5" s="21" t="s">
        <v>12</v>
      </c>
      <c r="W5" s="21" t="s">
        <v>13</v>
      </c>
      <c r="X5" s="21" t="s">
        <v>24</v>
      </c>
      <c r="Y5" s="21" t="s">
        <v>14</v>
      </c>
      <c r="Z5" s="21" t="s">
        <v>25</v>
      </c>
      <c r="AA5" s="21" t="s">
        <v>15</v>
      </c>
      <c r="AB5" s="21" t="s">
        <v>26</v>
      </c>
      <c r="AC5" s="21" t="s">
        <v>126</v>
      </c>
      <c r="AD5" s="21" t="s">
        <v>17</v>
      </c>
      <c r="AE5" s="21" t="s">
        <v>18</v>
      </c>
      <c r="AF5" s="21" t="s">
        <v>22</v>
      </c>
      <c r="AG5" s="21" t="s">
        <v>27</v>
      </c>
      <c r="AH5" s="21" t="s">
        <v>28</v>
      </c>
      <c r="AI5" s="21" t="s">
        <v>29</v>
      </c>
      <c r="AJ5" s="21" t="s">
        <v>19</v>
      </c>
      <c r="AK5" s="21" t="s">
        <v>30</v>
      </c>
      <c r="AL5" s="21" t="s">
        <v>31</v>
      </c>
      <c r="AM5" s="21" t="s">
        <v>127</v>
      </c>
    </row>
    <row r="6" spans="1:39" ht="22.8" x14ac:dyDescent="0.25">
      <c r="A6" s="25" t="s">
        <v>5</v>
      </c>
      <c r="B6" s="17" t="s">
        <v>189</v>
      </c>
      <c r="C6" s="17">
        <v>11</v>
      </c>
      <c r="D6" s="17"/>
      <c r="E6" s="17"/>
      <c r="F6" s="42">
        <f t="shared" si="0"/>
        <v>11</v>
      </c>
      <c r="G6" s="47">
        <f t="shared" si="1"/>
        <v>0.73749999999999993</v>
      </c>
      <c r="H6" s="21" t="s">
        <v>214</v>
      </c>
      <c r="I6" s="22">
        <f>I2/$G$4</f>
        <v>0.05</v>
      </c>
      <c r="J6" s="22">
        <f t="shared" ref="J6:AM6" si="3">J2/$G$4</f>
        <v>2.5000000000000001E-2</v>
      </c>
      <c r="K6" s="22">
        <f t="shared" si="3"/>
        <v>3.7499999999999999E-2</v>
      </c>
      <c r="L6" s="22">
        <f t="shared" si="3"/>
        <v>2.5000000000000001E-2</v>
      </c>
      <c r="M6" s="22">
        <f t="shared" si="3"/>
        <v>0.13750000000000001</v>
      </c>
      <c r="N6" s="22">
        <f t="shared" si="3"/>
        <v>6.25E-2</v>
      </c>
      <c r="O6" s="22">
        <f t="shared" si="3"/>
        <v>1.2500000000000001E-2</v>
      </c>
      <c r="P6" s="22">
        <f t="shared" si="3"/>
        <v>1.2500000000000001E-2</v>
      </c>
      <c r="Q6" s="22">
        <f t="shared" si="3"/>
        <v>3.7499999999999999E-2</v>
      </c>
      <c r="R6" s="22">
        <f t="shared" si="3"/>
        <v>1.2500000000000001E-2</v>
      </c>
      <c r="S6" s="22">
        <f t="shared" si="3"/>
        <v>6.25E-2</v>
      </c>
      <c r="T6" s="22">
        <f t="shared" si="3"/>
        <v>0.05</v>
      </c>
      <c r="U6" s="22">
        <f t="shared" si="3"/>
        <v>1.2500000000000001E-2</v>
      </c>
      <c r="V6" s="22">
        <f t="shared" si="3"/>
        <v>1.2500000000000001E-2</v>
      </c>
      <c r="W6" s="22">
        <f t="shared" si="3"/>
        <v>0</v>
      </c>
      <c r="X6" s="22">
        <f t="shared" si="3"/>
        <v>0</v>
      </c>
      <c r="Y6" s="22">
        <f t="shared" si="3"/>
        <v>0</v>
      </c>
      <c r="Z6" s="22">
        <f t="shared" si="3"/>
        <v>0</v>
      </c>
      <c r="AA6" s="22">
        <f t="shared" si="3"/>
        <v>0</v>
      </c>
      <c r="AB6" s="22">
        <f t="shared" si="3"/>
        <v>0</v>
      </c>
      <c r="AC6" s="22">
        <f t="shared" si="3"/>
        <v>2.5000000000000001E-2</v>
      </c>
      <c r="AD6" s="22">
        <f t="shared" si="3"/>
        <v>3.7499999999999999E-2</v>
      </c>
      <c r="AE6" s="22">
        <f t="shared" si="3"/>
        <v>2.5000000000000001E-2</v>
      </c>
      <c r="AF6" s="22">
        <f t="shared" si="3"/>
        <v>0</v>
      </c>
      <c r="AG6" s="22">
        <f t="shared" si="3"/>
        <v>2.5000000000000001E-2</v>
      </c>
      <c r="AH6" s="22">
        <f t="shared" si="3"/>
        <v>0</v>
      </c>
      <c r="AI6" s="22">
        <f t="shared" si="3"/>
        <v>1.2500000000000001E-2</v>
      </c>
      <c r="AJ6" s="22">
        <f t="shared" si="3"/>
        <v>3.7499999999999999E-2</v>
      </c>
      <c r="AK6" s="22">
        <f t="shared" si="3"/>
        <v>0</v>
      </c>
      <c r="AL6" s="22">
        <f t="shared" si="3"/>
        <v>0</v>
      </c>
      <c r="AM6" s="22">
        <f t="shared" si="3"/>
        <v>2.5000000000000001E-2</v>
      </c>
    </row>
    <row r="7" spans="1:39" ht="12" x14ac:dyDescent="0.25">
      <c r="A7" s="25" t="s">
        <v>6</v>
      </c>
      <c r="B7" s="17" t="s">
        <v>188</v>
      </c>
      <c r="C7" s="17">
        <v>5</v>
      </c>
      <c r="D7" s="17"/>
      <c r="E7" s="17"/>
      <c r="F7" s="42">
        <f t="shared" si="0"/>
        <v>5</v>
      </c>
      <c r="G7" s="47">
        <f t="shared" si="1"/>
        <v>0.26250000000000001</v>
      </c>
      <c r="H7" s="21" t="s">
        <v>215</v>
      </c>
      <c r="I7" s="22">
        <f>I3/$G$4</f>
        <v>0</v>
      </c>
      <c r="J7" s="22">
        <f t="shared" ref="J7:AM7" si="4">J3/$G$4</f>
        <v>0</v>
      </c>
      <c r="K7" s="22">
        <f t="shared" si="4"/>
        <v>0</v>
      </c>
      <c r="L7" s="22">
        <f t="shared" si="4"/>
        <v>0</v>
      </c>
      <c r="M7" s="22">
        <f t="shared" si="4"/>
        <v>0</v>
      </c>
      <c r="N7" s="22">
        <f t="shared" si="4"/>
        <v>0</v>
      </c>
      <c r="O7" s="22">
        <f t="shared" si="4"/>
        <v>0</v>
      </c>
      <c r="P7" s="22">
        <f t="shared" si="4"/>
        <v>0</v>
      </c>
      <c r="Q7" s="22">
        <f t="shared" si="4"/>
        <v>0</v>
      </c>
      <c r="R7" s="22">
        <f t="shared" si="4"/>
        <v>0</v>
      </c>
      <c r="S7" s="22">
        <f t="shared" si="4"/>
        <v>0</v>
      </c>
      <c r="T7" s="22">
        <f t="shared" si="4"/>
        <v>6.25E-2</v>
      </c>
      <c r="U7" s="22">
        <f t="shared" si="4"/>
        <v>3.7499999999999999E-2</v>
      </c>
      <c r="V7" s="22">
        <f t="shared" si="4"/>
        <v>2.5000000000000001E-2</v>
      </c>
      <c r="W7" s="22">
        <f t="shared" si="4"/>
        <v>2.5000000000000001E-2</v>
      </c>
      <c r="X7" s="22">
        <f t="shared" si="4"/>
        <v>1.2500000000000001E-2</v>
      </c>
      <c r="Y7" s="22">
        <f t="shared" si="4"/>
        <v>1.2500000000000001E-2</v>
      </c>
      <c r="Z7" s="22">
        <f t="shared" si="4"/>
        <v>0</v>
      </c>
      <c r="AA7" s="22">
        <f t="shared" si="4"/>
        <v>1.2500000000000001E-2</v>
      </c>
      <c r="AB7" s="22">
        <f t="shared" si="4"/>
        <v>0</v>
      </c>
      <c r="AC7" s="22">
        <f t="shared" si="4"/>
        <v>0</v>
      </c>
      <c r="AD7" s="22">
        <f t="shared" si="4"/>
        <v>2.5000000000000001E-2</v>
      </c>
      <c r="AE7" s="22">
        <f t="shared" si="4"/>
        <v>1.2500000000000001E-2</v>
      </c>
      <c r="AF7" s="22">
        <f t="shared" si="4"/>
        <v>0</v>
      </c>
      <c r="AG7" s="22">
        <f t="shared" si="4"/>
        <v>3.7499999999999999E-2</v>
      </c>
      <c r="AH7" s="22">
        <f t="shared" si="4"/>
        <v>0</v>
      </c>
      <c r="AI7" s="22">
        <f t="shared" si="4"/>
        <v>0</v>
      </c>
      <c r="AJ7" s="22">
        <f t="shared" si="4"/>
        <v>0</v>
      </c>
      <c r="AK7" s="22">
        <f t="shared" si="4"/>
        <v>0</v>
      </c>
      <c r="AL7" s="22">
        <f t="shared" si="4"/>
        <v>0</v>
      </c>
      <c r="AM7" s="22">
        <f t="shared" si="4"/>
        <v>0</v>
      </c>
    </row>
    <row r="8" spans="1:39" ht="12" x14ac:dyDescent="0.25">
      <c r="A8" s="25" t="s">
        <v>21</v>
      </c>
      <c r="B8" s="17" t="s">
        <v>186</v>
      </c>
      <c r="C8" s="17">
        <v>1</v>
      </c>
      <c r="D8" s="17"/>
      <c r="E8" s="17"/>
      <c r="F8" s="42">
        <f t="shared" si="0"/>
        <v>1</v>
      </c>
      <c r="G8" s="47">
        <f t="shared" si="1"/>
        <v>0.99999999999999989</v>
      </c>
      <c r="H8" s="21" t="s">
        <v>216</v>
      </c>
      <c r="I8" s="22">
        <f>I4/$G$4</f>
        <v>0.05</v>
      </c>
      <c r="J8" s="22">
        <f t="shared" ref="J8:AM8" si="5">J4/$G$4</f>
        <v>2.5000000000000001E-2</v>
      </c>
      <c r="K8" s="22">
        <f t="shared" si="5"/>
        <v>3.7499999999999999E-2</v>
      </c>
      <c r="L8" s="22">
        <f t="shared" si="5"/>
        <v>2.5000000000000001E-2</v>
      </c>
      <c r="M8" s="22">
        <f t="shared" si="5"/>
        <v>0.13750000000000001</v>
      </c>
      <c r="N8" s="22">
        <f t="shared" si="5"/>
        <v>6.25E-2</v>
      </c>
      <c r="O8" s="22">
        <f t="shared" si="5"/>
        <v>1.2500000000000001E-2</v>
      </c>
      <c r="P8" s="22">
        <f t="shared" si="5"/>
        <v>1.2500000000000001E-2</v>
      </c>
      <c r="Q8" s="22">
        <f t="shared" si="5"/>
        <v>3.7499999999999999E-2</v>
      </c>
      <c r="R8" s="22">
        <f t="shared" si="5"/>
        <v>1.2500000000000001E-2</v>
      </c>
      <c r="S8" s="22">
        <f t="shared" si="5"/>
        <v>6.25E-2</v>
      </c>
      <c r="T8" s="22">
        <f t="shared" si="5"/>
        <v>0.1125</v>
      </c>
      <c r="U8" s="22">
        <f t="shared" si="5"/>
        <v>0.05</v>
      </c>
      <c r="V8" s="22">
        <f t="shared" si="5"/>
        <v>3.7499999999999999E-2</v>
      </c>
      <c r="W8" s="22">
        <f t="shared" si="5"/>
        <v>2.5000000000000001E-2</v>
      </c>
      <c r="X8" s="22">
        <f t="shared" si="5"/>
        <v>1.2500000000000001E-2</v>
      </c>
      <c r="Y8" s="22">
        <f t="shared" si="5"/>
        <v>1.2500000000000001E-2</v>
      </c>
      <c r="Z8" s="22">
        <f t="shared" si="5"/>
        <v>0</v>
      </c>
      <c r="AA8" s="22">
        <f t="shared" si="5"/>
        <v>1.2500000000000001E-2</v>
      </c>
      <c r="AB8" s="22">
        <f t="shared" si="5"/>
        <v>0</v>
      </c>
      <c r="AC8" s="22">
        <f t="shared" si="5"/>
        <v>2.5000000000000001E-2</v>
      </c>
      <c r="AD8" s="22">
        <f t="shared" si="5"/>
        <v>6.25E-2</v>
      </c>
      <c r="AE8" s="22">
        <f t="shared" si="5"/>
        <v>3.7499999999999999E-2</v>
      </c>
      <c r="AF8" s="22">
        <f t="shared" si="5"/>
        <v>0</v>
      </c>
      <c r="AG8" s="22">
        <f t="shared" si="5"/>
        <v>6.25E-2</v>
      </c>
      <c r="AH8" s="22">
        <f t="shared" si="5"/>
        <v>0</v>
      </c>
      <c r="AI8" s="22">
        <f t="shared" si="5"/>
        <v>1.2500000000000001E-2</v>
      </c>
      <c r="AJ8" s="22">
        <f t="shared" si="5"/>
        <v>3.7499999999999999E-2</v>
      </c>
      <c r="AK8" s="22">
        <f t="shared" si="5"/>
        <v>0</v>
      </c>
      <c r="AL8" s="22">
        <f t="shared" si="5"/>
        <v>0</v>
      </c>
      <c r="AM8" s="22">
        <f t="shared" si="5"/>
        <v>2.5000000000000001E-2</v>
      </c>
    </row>
    <row r="9" spans="1:39" ht="12" x14ac:dyDescent="0.25">
      <c r="A9" s="25" t="s">
        <v>7</v>
      </c>
      <c r="B9" s="17" t="s">
        <v>192</v>
      </c>
      <c r="C9" s="17">
        <v>1</v>
      </c>
      <c r="D9" s="17"/>
      <c r="E9" s="17"/>
      <c r="F9" s="42">
        <f t="shared" si="0"/>
        <v>1</v>
      </c>
      <c r="G9" s="45"/>
      <c r="H9" s="26"/>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row>
    <row r="10" spans="1:39" ht="12" x14ac:dyDescent="0.25">
      <c r="A10" s="25" t="s">
        <v>8</v>
      </c>
      <c r="B10" s="17" t="s">
        <v>202</v>
      </c>
      <c r="C10" s="17">
        <v>3</v>
      </c>
      <c r="D10" s="17"/>
      <c r="E10" s="17"/>
      <c r="F10" s="42">
        <f t="shared" si="0"/>
        <v>3</v>
      </c>
      <c r="G10" s="45"/>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row>
    <row r="11" spans="1:39" ht="12" x14ac:dyDescent="0.25">
      <c r="A11" s="25" t="s">
        <v>9</v>
      </c>
      <c r="B11" s="17" t="s">
        <v>187</v>
      </c>
      <c r="C11" s="17">
        <v>1</v>
      </c>
      <c r="D11" s="17"/>
      <c r="E11" s="17"/>
      <c r="F11" s="42">
        <f t="shared" si="0"/>
        <v>1</v>
      </c>
      <c r="G11" s="45"/>
      <c r="H11" s="21"/>
      <c r="I11" s="23" t="s">
        <v>1</v>
      </c>
      <c r="J11" s="23" t="s">
        <v>2</v>
      </c>
      <c r="K11" s="23" t="s">
        <v>3</v>
      </c>
      <c r="L11" s="23" t="s">
        <v>4</v>
      </c>
      <c r="M11" s="23" t="s">
        <v>5</v>
      </c>
      <c r="N11" s="23" t="s">
        <v>6</v>
      </c>
      <c r="O11" s="23" t="s">
        <v>21</v>
      </c>
      <c r="P11" s="23" t="s">
        <v>7</v>
      </c>
      <c r="Q11" s="23" t="s">
        <v>8</v>
      </c>
      <c r="R11" s="23" t="s">
        <v>9</v>
      </c>
      <c r="S11" s="23" t="s">
        <v>10</v>
      </c>
      <c r="T11" s="31" t="s">
        <v>11</v>
      </c>
      <c r="U11" s="31" t="s">
        <v>23</v>
      </c>
      <c r="V11" s="31" t="s">
        <v>12</v>
      </c>
      <c r="W11" s="31" t="s">
        <v>13</v>
      </c>
      <c r="X11" s="31" t="s">
        <v>24</v>
      </c>
      <c r="Y11" s="31" t="s">
        <v>14</v>
      </c>
      <c r="Z11" s="31" t="s">
        <v>25</v>
      </c>
      <c r="AA11" s="31" t="s">
        <v>15</v>
      </c>
      <c r="AB11" s="31" t="s">
        <v>26</v>
      </c>
      <c r="AC11" s="31" t="s">
        <v>133</v>
      </c>
      <c r="AD11" s="32" t="s">
        <v>17</v>
      </c>
      <c r="AE11" s="32" t="s">
        <v>18</v>
      </c>
      <c r="AF11" s="32" t="s">
        <v>22</v>
      </c>
      <c r="AG11" s="32" t="s">
        <v>27</v>
      </c>
      <c r="AH11" s="32" t="s">
        <v>28</v>
      </c>
      <c r="AI11" s="33" t="s">
        <v>29</v>
      </c>
      <c r="AJ11" s="33" t="s">
        <v>19</v>
      </c>
      <c r="AK11" s="33" t="s">
        <v>30</v>
      </c>
      <c r="AL11" s="33" t="s">
        <v>31</v>
      </c>
      <c r="AM11" s="34" t="s">
        <v>159</v>
      </c>
    </row>
    <row r="12" spans="1:39" ht="13.2" x14ac:dyDescent="0.25">
      <c r="A12" s="25" t="s">
        <v>10</v>
      </c>
      <c r="B12" s="17" t="s">
        <v>199</v>
      </c>
      <c r="C12" s="17">
        <v>5</v>
      </c>
      <c r="D12" s="17"/>
      <c r="E12" s="17"/>
      <c r="F12" s="42">
        <f t="shared" si="0"/>
        <v>5</v>
      </c>
      <c r="G12" s="45"/>
      <c r="H12" s="48" t="s">
        <v>218</v>
      </c>
      <c r="I12" s="24">
        <v>0.05</v>
      </c>
      <c r="J12" s="24">
        <v>2.5000000000000001E-2</v>
      </c>
      <c r="K12" s="24">
        <v>3.7499999999999999E-2</v>
      </c>
      <c r="L12" s="24">
        <v>2.5000000000000001E-2</v>
      </c>
      <c r="M12" s="24">
        <v>0.13750000000000001</v>
      </c>
      <c r="N12" s="24">
        <v>6.25E-2</v>
      </c>
      <c r="O12" s="24">
        <v>1.2500000000000001E-2</v>
      </c>
      <c r="P12" s="24">
        <v>1.2500000000000001E-2</v>
      </c>
      <c r="Q12" s="24">
        <v>3.7499999999999999E-2</v>
      </c>
      <c r="R12" s="24">
        <v>1.2500000000000001E-2</v>
      </c>
      <c r="S12" s="24">
        <v>6.25E-2</v>
      </c>
      <c r="T12" s="27"/>
      <c r="U12" s="27"/>
      <c r="V12" s="27"/>
      <c r="W12" s="27"/>
      <c r="X12" s="27"/>
      <c r="Y12" s="27"/>
      <c r="Z12" s="27"/>
      <c r="AA12" s="27"/>
      <c r="AB12" s="27"/>
      <c r="AC12" s="27"/>
      <c r="AD12" s="24"/>
      <c r="AE12" s="24"/>
      <c r="AF12" s="24"/>
      <c r="AG12" s="24"/>
      <c r="AH12" s="24"/>
      <c r="AI12" s="24"/>
      <c r="AJ12" s="24"/>
      <c r="AK12" s="24"/>
      <c r="AL12" s="24"/>
      <c r="AM12" s="24"/>
    </row>
    <row r="13" spans="1:39" ht="22.8" x14ac:dyDescent="0.25">
      <c r="A13" s="25" t="s">
        <v>11</v>
      </c>
      <c r="B13" s="17" t="s">
        <v>198</v>
      </c>
      <c r="C13" s="17">
        <v>4</v>
      </c>
      <c r="D13" s="17" t="s">
        <v>205</v>
      </c>
      <c r="E13" s="17">
        <v>5</v>
      </c>
      <c r="F13" s="42">
        <f t="shared" si="0"/>
        <v>9</v>
      </c>
      <c r="G13" s="45"/>
      <c r="H13" s="48" t="s">
        <v>219</v>
      </c>
      <c r="I13" s="24">
        <v>0</v>
      </c>
      <c r="J13" s="24">
        <v>0</v>
      </c>
      <c r="K13" s="24">
        <v>0</v>
      </c>
      <c r="L13" s="24">
        <v>0</v>
      </c>
      <c r="M13" s="24">
        <v>0</v>
      </c>
      <c r="N13" s="24">
        <v>0</v>
      </c>
      <c r="O13" s="24">
        <v>0</v>
      </c>
      <c r="P13" s="24">
        <v>0</v>
      </c>
      <c r="Q13" s="24">
        <v>0</v>
      </c>
      <c r="R13" s="24">
        <v>0</v>
      </c>
      <c r="S13" s="24">
        <v>0</v>
      </c>
      <c r="T13" s="27"/>
      <c r="U13" s="27"/>
      <c r="V13" s="27"/>
      <c r="W13" s="27"/>
      <c r="X13" s="27"/>
      <c r="Y13" s="27"/>
      <c r="Z13" s="27"/>
      <c r="AA13" s="27"/>
      <c r="AB13" s="27"/>
      <c r="AC13" s="27"/>
      <c r="AD13" s="24"/>
      <c r="AE13" s="24"/>
      <c r="AF13" s="24"/>
      <c r="AG13" s="24"/>
      <c r="AH13" s="24"/>
      <c r="AI13" s="24"/>
      <c r="AJ13" s="24"/>
      <c r="AK13" s="24"/>
      <c r="AL13" s="24"/>
      <c r="AM13" s="24"/>
    </row>
    <row r="14" spans="1:39" ht="13.2" x14ac:dyDescent="0.25">
      <c r="A14" s="25" t="s">
        <v>23</v>
      </c>
      <c r="B14" s="17" t="s">
        <v>194</v>
      </c>
      <c r="C14" s="17">
        <v>1</v>
      </c>
      <c r="D14" s="17" t="s">
        <v>213</v>
      </c>
      <c r="E14" s="17">
        <v>3</v>
      </c>
      <c r="F14" s="42">
        <f t="shared" si="0"/>
        <v>4</v>
      </c>
      <c r="G14" s="45"/>
      <c r="H14" s="49" t="s">
        <v>220</v>
      </c>
      <c r="I14" s="24"/>
      <c r="J14" s="24"/>
      <c r="K14" s="24"/>
      <c r="L14" s="24"/>
      <c r="M14" s="24"/>
      <c r="N14" s="24"/>
      <c r="O14" s="24"/>
      <c r="P14" s="24"/>
      <c r="Q14" s="24"/>
      <c r="R14" s="24"/>
      <c r="S14" s="24"/>
      <c r="T14" s="24">
        <v>0.05</v>
      </c>
      <c r="U14" s="24">
        <v>1.2500000000000001E-2</v>
      </c>
      <c r="V14" s="24">
        <v>1.2500000000000001E-2</v>
      </c>
      <c r="W14" s="24">
        <v>0</v>
      </c>
      <c r="X14" s="24">
        <v>0</v>
      </c>
      <c r="Y14" s="24">
        <v>0</v>
      </c>
      <c r="Z14" s="24">
        <v>0</v>
      </c>
      <c r="AA14" s="24">
        <v>0</v>
      </c>
      <c r="AB14" s="24">
        <v>0</v>
      </c>
      <c r="AC14" s="24">
        <v>2.5000000000000001E-2</v>
      </c>
      <c r="AD14" s="24"/>
      <c r="AE14" s="24"/>
      <c r="AF14" s="24"/>
      <c r="AG14" s="24"/>
      <c r="AH14" s="24"/>
      <c r="AI14" s="24"/>
      <c r="AJ14" s="24"/>
      <c r="AK14" s="24"/>
      <c r="AL14" s="24"/>
      <c r="AM14" s="24"/>
    </row>
    <row r="15" spans="1:39" ht="13.2" x14ac:dyDescent="0.25">
      <c r="A15" s="25" t="s">
        <v>12</v>
      </c>
      <c r="B15" s="17" t="s">
        <v>197</v>
      </c>
      <c r="C15" s="17">
        <v>1</v>
      </c>
      <c r="D15" s="17" t="s">
        <v>207</v>
      </c>
      <c r="E15" s="17">
        <v>2</v>
      </c>
      <c r="F15" s="42">
        <f t="shared" si="0"/>
        <v>3</v>
      </c>
      <c r="G15" s="45"/>
      <c r="H15" s="49" t="s">
        <v>221</v>
      </c>
      <c r="I15" s="24"/>
      <c r="J15" s="24"/>
      <c r="K15" s="24"/>
      <c r="L15" s="24"/>
      <c r="M15" s="24"/>
      <c r="N15" s="24"/>
      <c r="O15" s="24"/>
      <c r="P15" s="24"/>
      <c r="Q15" s="24"/>
      <c r="R15" s="24"/>
      <c r="S15" s="24"/>
      <c r="T15" s="24">
        <v>6.25E-2</v>
      </c>
      <c r="U15" s="24">
        <v>3.7499999999999999E-2</v>
      </c>
      <c r="V15" s="24">
        <v>2.5000000000000001E-2</v>
      </c>
      <c r="W15" s="24">
        <v>2.5000000000000001E-2</v>
      </c>
      <c r="X15" s="24">
        <v>1.2500000000000001E-2</v>
      </c>
      <c r="Y15" s="24">
        <v>1.2500000000000001E-2</v>
      </c>
      <c r="Z15" s="24">
        <v>0</v>
      </c>
      <c r="AA15" s="24">
        <v>1.2500000000000001E-2</v>
      </c>
      <c r="AB15" s="24">
        <v>0</v>
      </c>
      <c r="AC15" s="24">
        <v>0</v>
      </c>
      <c r="AD15" s="24"/>
      <c r="AE15" s="24"/>
      <c r="AF15" s="24"/>
      <c r="AG15" s="24"/>
      <c r="AH15" s="24"/>
      <c r="AI15" s="24"/>
      <c r="AJ15" s="24"/>
      <c r="AK15" s="24"/>
      <c r="AL15" s="24"/>
      <c r="AM15" s="24"/>
    </row>
    <row r="16" spans="1:39" ht="13.2" x14ac:dyDescent="0.25">
      <c r="A16" s="25" t="s">
        <v>13</v>
      </c>
      <c r="B16" s="17"/>
      <c r="C16" s="17"/>
      <c r="D16" s="17" t="s">
        <v>208</v>
      </c>
      <c r="E16" s="17">
        <v>2</v>
      </c>
      <c r="F16" s="42">
        <f t="shared" si="0"/>
        <v>2</v>
      </c>
      <c r="G16" s="45"/>
      <c r="H16" s="50" t="s">
        <v>222</v>
      </c>
      <c r="I16" s="24"/>
      <c r="J16" s="24"/>
      <c r="K16" s="24"/>
      <c r="L16" s="24"/>
      <c r="M16" s="24"/>
      <c r="N16" s="24"/>
      <c r="O16" s="24"/>
      <c r="P16" s="24"/>
      <c r="Q16" s="24"/>
      <c r="R16" s="24"/>
      <c r="S16" s="24"/>
      <c r="T16" s="24"/>
      <c r="U16" s="24"/>
      <c r="V16" s="24"/>
      <c r="W16" s="24"/>
      <c r="X16" s="24"/>
      <c r="Y16" s="24"/>
      <c r="Z16" s="24"/>
      <c r="AA16" s="24"/>
      <c r="AB16" s="24"/>
      <c r="AC16" s="24"/>
      <c r="AD16" s="24">
        <v>3.7499999999999999E-2</v>
      </c>
      <c r="AE16" s="24">
        <v>2.5000000000000001E-2</v>
      </c>
      <c r="AF16" s="24">
        <v>0</v>
      </c>
      <c r="AG16" s="24">
        <v>2.5000000000000001E-2</v>
      </c>
      <c r="AH16" s="24">
        <v>0</v>
      </c>
      <c r="AI16" s="24"/>
      <c r="AJ16" s="24"/>
      <c r="AK16" s="24"/>
      <c r="AL16" s="24"/>
      <c r="AM16" s="24"/>
    </row>
    <row r="17" spans="1:39" ht="13.2" x14ac:dyDescent="0.25">
      <c r="A17" s="25" t="s">
        <v>24</v>
      </c>
      <c r="B17" s="17"/>
      <c r="C17" s="17"/>
      <c r="D17" s="17" t="s">
        <v>204</v>
      </c>
      <c r="E17" s="17">
        <v>1</v>
      </c>
      <c r="F17" s="42">
        <f t="shared" si="0"/>
        <v>1</v>
      </c>
      <c r="G17" s="45"/>
      <c r="H17" s="50" t="s">
        <v>223</v>
      </c>
      <c r="I17" s="24"/>
      <c r="J17" s="24"/>
      <c r="K17" s="24"/>
      <c r="L17" s="24"/>
      <c r="M17" s="24"/>
      <c r="N17" s="24"/>
      <c r="O17" s="24"/>
      <c r="P17" s="24"/>
      <c r="Q17" s="24"/>
      <c r="R17" s="24"/>
      <c r="S17" s="24"/>
      <c r="T17" s="24"/>
      <c r="U17" s="24"/>
      <c r="V17" s="24"/>
      <c r="W17" s="24"/>
      <c r="X17" s="24"/>
      <c r="Y17" s="24"/>
      <c r="Z17" s="24"/>
      <c r="AA17" s="24"/>
      <c r="AB17" s="24"/>
      <c r="AC17" s="24"/>
      <c r="AD17" s="24">
        <v>2.5000000000000001E-2</v>
      </c>
      <c r="AE17" s="24">
        <v>1.2500000000000001E-2</v>
      </c>
      <c r="AF17" s="24">
        <v>0</v>
      </c>
      <c r="AG17" s="24">
        <v>3.7499999999999999E-2</v>
      </c>
      <c r="AH17" s="24">
        <v>0</v>
      </c>
      <c r="AI17" s="24"/>
      <c r="AJ17" s="24"/>
      <c r="AK17" s="24"/>
      <c r="AL17" s="24"/>
      <c r="AM17" s="24"/>
    </row>
    <row r="18" spans="1:39" ht="13.2" x14ac:dyDescent="0.25">
      <c r="A18" s="25" t="s">
        <v>14</v>
      </c>
      <c r="B18" s="17"/>
      <c r="C18" s="17"/>
      <c r="D18" s="17" t="s">
        <v>206</v>
      </c>
      <c r="E18" s="17">
        <v>1</v>
      </c>
      <c r="F18" s="42">
        <f t="shared" si="0"/>
        <v>1</v>
      </c>
      <c r="G18" s="45"/>
      <c r="H18" s="51" t="s">
        <v>224</v>
      </c>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v>1.2500000000000001E-2</v>
      </c>
      <c r="AJ18" s="24">
        <v>3.7499999999999999E-2</v>
      </c>
      <c r="AK18" s="24">
        <v>0</v>
      </c>
      <c r="AL18" s="24">
        <v>0</v>
      </c>
      <c r="AM18" s="24">
        <v>2.5000000000000001E-2</v>
      </c>
    </row>
    <row r="19" spans="1:39" ht="13.2" x14ac:dyDescent="0.25">
      <c r="A19" s="25" t="s">
        <v>25</v>
      </c>
      <c r="B19" s="17"/>
      <c r="C19" s="17"/>
      <c r="D19" s="17"/>
      <c r="E19" s="17"/>
      <c r="F19" s="42">
        <f t="shared" si="0"/>
        <v>0</v>
      </c>
      <c r="G19" s="45"/>
      <c r="H19" s="51" t="s">
        <v>225</v>
      </c>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7">
        <v>0</v>
      </c>
      <c r="AJ19" s="27">
        <v>0</v>
      </c>
      <c r="AK19" s="27">
        <v>0</v>
      </c>
      <c r="AL19" s="27">
        <v>0</v>
      </c>
      <c r="AM19" s="24">
        <v>0</v>
      </c>
    </row>
    <row r="20" spans="1:39" ht="12" x14ac:dyDescent="0.25">
      <c r="A20" s="25" t="s">
        <v>15</v>
      </c>
      <c r="B20" s="17"/>
      <c r="C20" s="17"/>
      <c r="D20" s="17" t="s">
        <v>209</v>
      </c>
      <c r="E20" s="17">
        <v>1</v>
      </c>
      <c r="F20" s="42">
        <f t="shared" si="0"/>
        <v>1</v>
      </c>
      <c r="G20" s="45"/>
    </row>
    <row r="21" spans="1:39" ht="13.2" x14ac:dyDescent="0.25">
      <c r="A21" s="25" t="s">
        <v>26</v>
      </c>
      <c r="B21" s="17"/>
      <c r="C21" s="17"/>
      <c r="D21" s="17"/>
      <c r="E21" s="17"/>
      <c r="F21" s="42">
        <f t="shared" si="0"/>
        <v>0</v>
      </c>
      <c r="G21" s="45"/>
      <c r="I21" t="s">
        <v>172</v>
      </c>
      <c r="J21"/>
      <c r="K21"/>
      <c r="L21"/>
      <c r="M21"/>
    </row>
    <row r="22" spans="1:39" ht="13.2" x14ac:dyDescent="0.25">
      <c r="A22" s="25" t="s">
        <v>16</v>
      </c>
      <c r="B22" s="17" t="s">
        <v>203</v>
      </c>
      <c r="C22" s="17">
        <v>2</v>
      </c>
      <c r="D22" s="17"/>
      <c r="E22" s="17"/>
      <c r="F22" s="42">
        <f t="shared" si="0"/>
        <v>2</v>
      </c>
      <c r="G22" s="45"/>
      <c r="I22" s="28"/>
      <c r="J22" s="48" t="s">
        <v>218</v>
      </c>
      <c r="K22" s="48" t="s">
        <v>219</v>
      </c>
      <c r="L22" s="49" t="s">
        <v>220</v>
      </c>
      <c r="M22" s="49" t="s">
        <v>221</v>
      </c>
      <c r="N22" s="50" t="s">
        <v>222</v>
      </c>
      <c r="O22" s="50" t="s">
        <v>223</v>
      </c>
      <c r="P22" s="51" t="s">
        <v>224</v>
      </c>
      <c r="Q22" s="51" t="s">
        <v>225</v>
      </c>
    </row>
    <row r="23" spans="1:39" ht="13.2" x14ac:dyDescent="0.25">
      <c r="A23" s="25" t="s">
        <v>17</v>
      </c>
      <c r="B23" s="17" t="s">
        <v>201</v>
      </c>
      <c r="C23" s="17">
        <v>3</v>
      </c>
      <c r="D23" s="17" t="s">
        <v>212</v>
      </c>
      <c r="E23" s="17">
        <v>2</v>
      </c>
      <c r="F23" s="42">
        <f t="shared" si="0"/>
        <v>5</v>
      </c>
      <c r="G23" s="45"/>
      <c r="I23" s="30" t="s">
        <v>177</v>
      </c>
      <c r="J23" s="38">
        <f>SUM(I12:S12)</f>
        <v>0.47500000000000003</v>
      </c>
      <c r="K23" s="38">
        <f>I13:S13</f>
        <v>0</v>
      </c>
      <c r="L23" s="38">
        <f>SUM(T14:AC14)</f>
        <v>0.1</v>
      </c>
      <c r="M23" s="52">
        <f>SUM(T15:AC15)</f>
        <v>0.18750000000000003</v>
      </c>
      <c r="N23" s="38">
        <f>SUM(AD16:AH16)</f>
        <v>8.7499999999999994E-2</v>
      </c>
      <c r="O23" s="52">
        <f>SUM(AD17:AH17)</f>
        <v>7.5000000000000011E-2</v>
      </c>
      <c r="P23" s="38">
        <f>SUM(AI18:AM18)</f>
        <v>7.5000000000000011E-2</v>
      </c>
      <c r="Q23" s="52">
        <f>SUM(AI19:AM19)</f>
        <v>0</v>
      </c>
    </row>
    <row r="24" spans="1:39" ht="12" x14ac:dyDescent="0.25">
      <c r="A24" s="25" t="s">
        <v>18</v>
      </c>
      <c r="B24" s="17" t="s">
        <v>196</v>
      </c>
      <c r="C24" s="17">
        <v>2</v>
      </c>
      <c r="D24" s="17" t="s">
        <v>211</v>
      </c>
      <c r="E24" s="17">
        <v>1</v>
      </c>
      <c r="F24" s="42">
        <f t="shared" si="0"/>
        <v>3</v>
      </c>
      <c r="G24" s="45"/>
    </row>
    <row r="25" spans="1:39" ht="12" x14ac:dyDescent="0.25">
      <c r="A25" s="25" t="s">
        <v>22</v>
      </c>
      <c r="B25" s="17"/>
      <c r="C25" s="17"/>
      <c r="D25" s="17"/>
      <c r="E25" s="17"/>
      <c r="F25" s="42">
        <f t="shared" si="0"/>
        <v>0</v>
      </c>
      <c r="G25" s="45"/>
    </row>
    <row r="26" spans="1:39" ht="12" x14ac:dyDescent="0.25">
      <c r="A26" s="25" t="s">
        <v>27</v>
      </c>
      <c r="B26" s="17" t="s">
        <v>195</v>
      </c>
      <c r="C26" s="17">
        <v>2</v>
      </c>
      <c r="D26" s="17" t="s">
        <v>210</v>
      </c>
      <c r="E26" s="17">
        <v>3</v>
      </c>
      <c r="F26" s="42">
        <f t="shared" si="0"/>
        <v>5</v>
      </c>
      <c r="G26" s="45"/>
    </row>
    <row r="27" spans="1:39" ht="12" x14ac:dyDescent="0.25">
      <c r="A27" s="25" t="s">
        <v>28</v>
      </c>
      <c r="B27" s="17"/>
      <c r="C27" s="17"/>
      <c r="D27" s="17"/>
      <c r="E27" s="17"/>
      <c r="F27" s="42">
        <f t="shared" si="0"/>
        <v>0</v>
      </c>
      <c r="G27" s="45"/>
    </row>
    <row r="28" spans="1:39" ht="12" x14ac:dyDescent="0.25">
      <c r="A28" s="25" t="s">
        <v>29</v>
      </c>
      <c r="B28" s="17" t="s">
        <v>184</v>
      </c>
      <c r="C28" s="17">
        <v>1</v>
      </c>
      <c r="D28" s="17"/>
      <c r="E28" s="17"/>
      <c r="F28" s="42">
        <f t="shared" si="0"/>
        <v>1</v>
      </c>
      <c r="G28" s="45"/>
    </row>
    <row r="29" spans="1:39" ht="12" x14ac:dyDescent="0.25">
      <c r="A29" s="25" t="s">
        <v>19</v>
      </c>
      <c r="B29" s="17" t="s">
        <v>200</v>
      </c>
      <c r="C29" s="17">
        <v>3</v>
      </c>
      <c r="D29" s="17"/>
      <c r="E29" s="17"/>
      <c r="F29" s="42">
        <f t="shared" si="0"/>
        <v>3</v>
      </c>
      <c r="G29" s="45"/>
    </row>
    <row r="30" spans="1:39" ht="12" x14ac:dyDescent="0.25">
      <c r="A30" s="25" t="s">
        <v>30</v>
      </c>
      <c r="B30" s="20"/>
      <c r="C30" s="20"/>
      <c r="D30" s="20"/>
      <c r="E30" s="20"/>
      <c r="F30" s="42">
        <f t="shared" si="0"/>
        <v>0</v>
      </c>
      <c r="G30" s="46"/>
    </row>
    <row r="31" spans="1:39" ht="12" x14ac:dyDescent="0.25">
      <c r="A31" s="25" t="s">
        <v>31</v>
      </c>
      <c r="B31" s="17"/>
      <c r="C31" s="17"/>
      <c r="D31" s="17"/>
      <c r="E31" s="17"/>
      <c r="F31" s="42">
        <f t="shared" si="0"/>
        <v>0</v>
      </c>
      <c r="G31" s="45"/>
    </row>
    <row r="32" spans="1:39" ht="12" x14ac:dyDescent="0.25">
      <c r="A32" s="25" t="s">
        <v>20</v>
      </c>
      <c r="B32" s="17" t="s">
        <v>183</v>
      </c>
      <c r="C32" s="17">
        <v>2</v>
      </c>
      <c r="D32" s="17"/>
      <c r="E32" s="17"/>
      <c r="F32" s="42">
        <f t="shared" si="0"/>
        <v>2</v>
      </c>
      <c r="G32" s="45"/>
    </row>
    <row r="33" spans="3:6" x14ac:dyDescent="0.2">
      <c r="C33" s="16">
        <f>SUM(C2:C32)</f>
        <v>59</v>
      </c>
      <c r="E33" s="16">
        <f>SUM(E2:E32)</f>
        <v>21</v>
      </c>
      <c r="F33" s="16">
        <f>SUM(F2:F32)</f>
        <v>80</v>
      </c>
    </row>
    <row r="61" spans="2:6" x14ac:dyDescent="0.2">
      <c r="B61" s="16">
        <v>4</v>
      </c>
      <c r="C61" s="16">
        <v>8</v>
      </c>
      <c r="F61" s="16">
        <v>0</v>
      </c>
    </row>
    <row r="77" spans="8:12" x14ac:dyDescent="0.2">
      <c r="H77" s="16">
        <v>0</v>
      </c>
    </row>
    <row r="78" spans="8:12" x14ac:dyDescent="0.2">
      <c r="I78" s="16">
        <v>5</v>
      </c>
      <c r="J78" s="16">
        <v>0</v>
      </c>
      <c r="K78" s="16">
        <v>0</v>
      </c>
      <c r="L78" s="16">
        <v>6</v>
      </c>
    </row>
  </sheetData>
  <pageMargins left="0.75" right="0.75" top="1" bottom="1"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Wykresy</vt:lpstr>
      </vt:variant>
      <vt:variant>
        <vt:i4>4</vt:i4>
      </vt:variant>
    </vt:vector>
  </HeadingPairs>
  <TitlesOfParts>
    <vt:vector size="8" baseType="lpstr">
      <vt:lpstr>Table1 - National Core Curric.</vt:lpstr>
      <vt:lpstr>Table2 - 1 Curriculum (NE)</vt:lpstr>
      <vt:lpstr>Data_NCC_gymnasium</vt:lpstr>
      <vt:lpstr>Data_NCC_POST-gymnasium</vt:lpstr>
      <vt:lpstr>Fig.1</vt:lpstr>
      <vt:lpstr>Fig.2</vt:lpstr>
      <vt:lpstr>Fig.3</vt:lpstr>
      <vt:lpstr>Fig.4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dc:creator>
  <cp:lastModifiedBy>TR</cp:lastModifiedBy>
  <cp:lastPrinted>2011-01-07T16:18:11Z</cp:lastPrinted>
  <dcterms:created xsi:type="dcterms:W3CDTF">2009-07-09T13:05:39Z</dcterms:created>
  <dcterms:modified xsi:type="dcterms:W3CDTF">2016-02-17T08:08:55Z</dcterms:modified>
</cp:coreProperties>
</file>